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T:\Foundation\PROGRAMS\Vehicle Challenge\NFPA FPVC 24-25\Web Collateral\"/>
    </mc:Choice>
  </mc:AlternateContent>
  <xr:revisionPtr revIDLastSave="0" documentId="8_{C36E294B-60BC-4DBF-9BDE-C6BDEE8380C3}" xr6:coauthVersionLast="47" xr6:coauthVersionMax="47" xr10:uidLastSave="{00000000-0000-0000-0000-000000000000}"/>
  <bookViews>
    <workbookView xWindow="40920" yWindow="-120" windowWidth="29040" windowHeight="15225" xr2:uid="{00000000-000D-0000-FFFF-FFFF00000000}"/>
  </bookViews>
  <sheets>
    <sheet name="Order Form" sheetId="14" r:id="rId1"/>
  </sheets>
  <definedNames>
    <definedName name="_xlnm._FilterDatabase" localSheetId="0" hidden="1">'Order Form'!$A$30:$I$206</definedName>
    <definedName name="_xlnm.Print_Titles" localSheetId="0">'Order Form'!$30:$30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2" i="14" l="1"/>
  <c r="G101" i="14"/>
  <c r="L101" i="14" l="1"/>
  <c r="M101" i="14" s="1"/>
  <c r="L102" i="14"/>
  <c r="M102" i="14" s="1"/>
  <c r="G32" i="14" l="1"/>
  <c r="G33" i="14"/>
  <c r="G34" i="14"/>
  <c r="G35" i="14"/>
  <c r="G36" i="14"/>
  <c r="G37" i="14"/>
  <c r="G38" i="14"/>
  <c r="G39" i="14"/>
  <c r="G40" i="14"/>
  <c r="G41" i="14"/>
  <c r="G42" i="14"/>
  <c r="G43" i="14"/>
  <c r="G44" i="14"/>
  <c r="G45" i="14"/>
  <c r="G46" i="14"/>
  <c r="G47" i="14"/>
  <c r="G48" i="14"/>
  <c r="G49" i="14"/>
  <c r="G50" i="14"/>
  <c r="G51" i="14"/>
  <c r="G52" i="14"/>
  <c r="G53" i="14"/>
  <c r="G54" i="14"/>
  <c r="L82" i="14" l="1"/>
  <c r="M82" i="14" s="1"/>
  <c r="L83" i="14"/>
  <c r="M83" i="14" s="1"/>
  <c r="L84" i="14"/>
  <c r="M84" i="14" s="1"/>
  <c r="L85" i="14"/>
  <c r="M85" i="14" s="1"/>
  <c r="L86" i="14"/>
  <c r="M86" i="14" s="1"/>
  <c r="L87" i="14"/>
  <c r="M87" i="14" s="1"/>
  <c r="L88" i="14"/>
  <c r="M88" i="14" s="1"/>
  <c r="L89" i="14"/>
  <c r="M89" i="14" s="1"/>
  <c r="L90" i="14"/>
  <c r="M90" i="14" s="1"/>
  <c r="L91" i="14"/>
  <c r="M91" i="14" s="1"/>
  <c r="L92" i="14"/>
  <c r="M92" i="14" s="1"/>
  <c r="L93" i="14"/>
  <c r="M93" i="14" s="1"/>
  <c r="L94" i="14"/>
  <c r="M94" i="14" s="1"/>
  <c r="L97" i="14"/>
  <c r="M97" i="14" s="1"/>
  <c r="L78" i="14" l="1"/>
  <c r="M78" i="14" s="1"/>
  <c r="L76" i="14"/>
  <c r="M76" i="14" s="1"/>
  <c r="L117" i="14"/>
  <c r="M117" i="14" s="1"/>
  <c r="L118" i="14"/>
  <c r="M118" i="14" s="1"/>
  <c r="L119" i="14"/>
  <c r="M119" i="14" s="1"/>
  <c r="L120" i="14"/>
  <c r="M120" i="14" s="1"/>
  <c r="L46" i="14"/>
  <c r="M46" i="14" s="1"/>
  <c r="L44" i="14"/>
  <c r="M44" i="14" s="1"/>
  <c r="L75" i="14" l="1"/>
  <c r="M75" i="14" s="1"/>
  <c r="L77" i="14"/>
  <c r="M77" i="14" s="1"/>
  <c r="L80" i="14"/>
  <c r="M80" i="14" s="1"/>
  <c r="L42" i="14"/>
  <c r="M42" i="14" s="1"/>
  <c r="L34" i="14"/>
  <c r="M34" i="14" s="1"/>
  <c r="L100" i="14"/>
  <c r="M100" i="14" s="1"/>
  <c r="L36" i="14"/>
  <c r="M36" i="14" s="1"/>
  <c r="L58" i="14"/>
  <c r="M58" i="14" s="1"/>
  <c r="L60" i="14"/>
  <c r="M60" i="14" s="1"/>
  <c r="L62" i="14"/>
  <c r="M62" i="14" s="1"/>
  <c r="L64" i="14"/>
  <c r="M64" i="14" s="1"/>
  <c r="L72" i="14"/>
  <c r="M72" i="14" s="1"/>
  <c r="L74" i="14"/>
  <c r="M74" i="14" s="1"/>
  <c r="L48" i="14"/>
  <c r="M48" i="14" s="1"/>
  <c r="L50" i="14"/>
  <c r="M50" i="14" s="1"/>
  <c r="L115" i="14"/>
  <c r="M115" i="14" s="1"/>
  <c r="L47" i="14" l="1"/>
  <c r="M47" i="14" s="1"/>
  <c r="L61" i="14"/>
  <c r="M61" i="14" s="1"/>
  <c r="L57" i="14"/>
  <c r="M57" i="14" s="1"/>
  <c r="L41" i="14"/>
  <c r="M41" i="14" s="1"/>
  <c r="L95" i="14"/>
  <c r="M95" i="14" s="1"/>
  <c r="L116" i="14"/>
  <c r="M116" i="14" s="1"/>
  <c r="L81" i="14"/>
  <c r="M81" i="14" s="1"/>
  <c r="L99" i="14"/>
  <c r="M99" i="14" s="1"/>
  <c r="L63" i="14"/>
  <c r="M63" i="14" s="1"/>
  <c r="L59" i="14"/>
  <c r="M59" i="14" s="1"/>
  <c r="L49" i="14"/>
  <c r="M49" i="14" s="1"/>
  <c r="L35" i="14"/>
  <c r="M35" i="14" s="1"/>
  <c r="L33" i="14"/>
  <c r="M33" i="14" s="1"/>
  <c r="L73" i="14"/>
  <c r="M73" i="14" s="1"/>
  <c r="L52" i="14"/>
  <c r="M52" i="14" s="1"/>
  <c r="G31" i="14"/>
  <c r="L32" i="14"/>
  <c r="M32" i="14" s="1"/>
  <c r="L98" i="14"/>
  <c r="M98" i="14" s="1"/>
  <c r="L113" i="14"/>
  <c r="M113" i="14" s="1"/>
  <c r="L109" i="14"/>
  <c r="M109" i="14" s="1"/>
  <c r="L111" i="14"/>
  <c r="M111" i="14" s="1"/>
  <c r="L107" i="14"/>
  <c r="M107" i="14" s="1"/>
  <c r="L105" i="14"/>
  <c r="M105" i="14" s="1"/>
  <c r="L103" i="14"/>
  <c r="M103" i="14" s="1"/>
  <c r="L70" i="14"/>
  <c r="M70" i="14" s="1"/>
  <c r="L66" i="14"/>
  <c r="M66" i="14" s="1"/>
  <c r="L68" i="14"/>
  <c r="M68" i="14" s="1"/>
  <c r="L56" i="14"/>
  <c r="M56" i="14" s="1"/>
  <c r="L54" i="14"/>
  <c r="M54" i="14" s="1"/>
  <c r="L40" i="14"/>
  <c r="M40" i="14" s="1"/>
  <c r="L38" i="14"/>
  <c r="M38" i="14" s="1"/>
  <c r="L96" i="14"/>
  <c r="M96" i="14" s="1"/>
  <c r="L110" i="14" l="1"/>
  <c r="M110" i="14" s="1"/>
  <c r="L53" i="14"/>
  <c r="M53" i="14" s="1"/>
  <c r="L69" i="14"/>
  <c r="M69" i="14" s="1"/>
  <c r="L104" i="14"/>
  <c r="M104" i="14" s="1"/>
  <c r="L114" i="14"/>
  <c r="M114" i="14" s="1"/>
  <c r="L79" i="14"/>
  <c r="M79" i="14" s="1"/>
  <c r="L67" i="14"/>
  <c r="M67" i="14" s="1"/>
  <c r="L108" i="14"/>
  <c r="M108" i="14" s="1"/>
  <c r="L45" i="14"/>
  <c r="M45" i="14" s="1"/>
  <c r="L39" i="14"/>
  <c r="M39" i="14" s="1"/>
  <c r="L43" i="14"/>
  <c r="M43" i="14" s="1"/>
  <c r="L55" i="14"/>
  <c r="M55" i="14" s="1"/>
  <c r="L65" i="14"/>
  <c r="M65" i="14" s="1"/>
  <c r="L71" i="14"/>
  <c r="M71" i="14" s="1"/>
  <c r="L106" i="14"/>
  <c r="M106" i="14" s="1"/>
  <c r="L112" i="14"/>
  <c r="M112" i="14" s="1"/>
  <c r="L51" i="14"/>
  <c r="M51" i="14" s="1"/>
  <c r="L37" i="14"/>
  <c r="M37" i="14" s="1"/>
  <c r="L31" i="14"/>
  <c r="H26" i="14" l="1"/>
  <c r="M31" i="14"/>
  <c r="H27" i="14" s="1"/>
  <c r="H28"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McCarthy, Jeff</author>
  </authors>
  <commentList>
    <comment ref="D101" authorId="0" shapeId="0" xr:uid="{35C6BD94-BC3A-4B3D-8274-6FF25A9CE08E}">
      <text>
        <r>
          <rPr>
            <b/>
            <sz val="9"/>
            <color indexed="81"/>
            <rFont val="Tahoma"/>
            <family val="2"/>
          </rPr>
          <t>Order at least one connector to install at the accumulator for testing during the competition by a judge.</t>
        </r>
        <r>
          <rPr>
            <sz val="9"/>
            <color indexed="81"/>
            <rFont val="Tahoma"/>
            <family val="2"/>
          </rPr>
          <t xml:space="preserve">
</t>
        </r>
      </text>
    </comment>
  </commentList>
</comments>
</file>

<file path=xl/sharedStrings.xml><?xml version="1.0" encoding="utf-8"?>
<sst xmlns="http://schemas.openxmlformats.org/spreadsheetml/2006/main" count="909" uniqueCount="344">
  <si>
    <t>MPV1-10-K-0</t>
  </si>
  <si>
    <t>SV3-10-C-0-00</t>
  </si>
  <si>
    <t>SV3-10-0-0-00</t>
  </si>
  <si>
    <t>Doering</t>
  </si>
  <si>
    <t>PRV1-10-S-0-6</t>
  </si>
  <si>
    <t>Manufacturer</t>
  </si>
  <si>
    <t>SV1-10-3-0-00</t>
  </si>
  <si>
    <t>SV1-10-4-0-00</t>
  </si>
  <si>
    <t>RV10-10-S-0-5</t>
  </si>
  <si>
    <t>SV9-10N-F-0-0-00</t>
  </si>
  <si>
    <t>300AA00121A</t>
  </si>
  <si>
    <t>300AA00081A</t>
  </si>
  <si>
    <t>DSV2-8-B-0</t>
  </si>
  <si>
    <t>SBV11-10-0-0-00</t>
  </si>
  <si>
    <t>Part Number</t>
  </si>
  <si>
    <t>NV1-8-S-0</t>
  </si>
  <si>
    <t>FCV7-10-S-0-NV</t>
  </si>
  <si>
    <t>FCV7-10-S-0-FF</t>
  </si>
  <si>
    <t>FAR1-10-S-0</t>
  </si>
  <si>
    <t>Value</t>
  </si>
  <si>
    <t>Quantity Requested</t>
  </si>
  <si>
    <t>Extended Value</t>
  </si>
  <si>
    <t>City</t>
  </si>
  <si>
    <t>State</t>
  </si>
  <si>
    <t>Zip</t>
  </si>
  <si>
    <t>Ship to the attention of:</t>
  </si>
  <si>
    <t>Order Date</t>
  </si>
  <si>
    <t>University</t>
  </si>
  <si>
    <t>Ship to Address</t>
  </si>
  <si>
    <t>Name</t>
  </si>
  <si>
    <t>Department</t>
  </si>
  <si>
    <t>Phone Number</t>
  </si>
  <si>
    <t>241871-S</t>
  </si>
  <si>
    <t>300AA00082A</t>
  </si>
  <si>
    <t>300AA00122A</t>
  </si>
  <si>
    <t>CV10-NP-0.3-B-00</t>
  </si>
  <si>
    <t>Danfoss</t>
  </si>
  <si>
    <t>Danfoss Value:</t>
  </si>
  <si>
    <t>Total Value:</t>
  </si>
  <si>
    <t>Item</t>
  </si>
  <si>
    <t>4SK303S</t>
  </si>
  <si>
    <t>email Address</t>
  </si>
  <si>
    <t>300AA00101A</t>
  </si>
  <si>
    <t>300AA00102A</t>
  </si>
  <si>
    <t>300AA00141A</t>
  </si>
  <si>
    <t>300AA00142A</t>
  </si>
  <si>
    <t>RV1-10-S-0-36</t>
  </si>
  <si>
    <t>Dynamic FCI</t>
  </si>
  <si>
    <t>$5000 max total value</t>
  </si>
  <si>
    <t>CV08-NP-0.3-B-00</t>
  </si>
  <si>
    <t>CP102-1-B-0-005</t>
  </si>
  <si>
    <t>SBV1110C000</t>
  </si>
  <si>
    <t>Brennan</t>
  </si>
  <si>
    <t>6400-06-06-O</t>
  </si>
  <si>
    <t>6602-06-06-06-FG</t>
  </si>
  <si>
    <t>6801-06-06-NWO-FG</t>
  </si>
  <si>
    <t>6400-06-08-O</t>
  </si>
  <si>
    <t>6408-06-O</t>
  </si>
  <si>
    <t>6408-08-O</t>
  </si>
  <si>
    <t>CP08-3-6S</t>
  </si>
  <si>
    <t>CP10-2-8S</t>
  </si>
  <si>
    <t>Cartridge Valve, Check, 1 to 2, size 16</t>
  </si>
  <si>
    <t>Cartridge Valve, Check, 1 to 2, size 10</t>
  </si>
  <si>
    <t>Cartridge Valve, Check, 1 to 2, size 8</t>
  </si>
  <si>
    <t>Cartridge Valve, Check, Pilot to open, Single Free flow 2-1</t>
  </si>
  <si>
    <t>Cartridge Valve, Solenoid Coil, 12VDC Deutsch, H Type</t>
  </si>
  <si>
    <t>Cartridge Valve, Solenoid Coil, 12VDC Deutsch, J Type</t>
  </si>
  <si>
    <t>Cartridge Valve, Solenoid Coil, 12VDC DIN, H type</t>
  </si>
  <si>
    <t>Cartridge Valve, Solenoid Coil, 12VDC DIN, J type</t>
  </si>
  <si>
    <t>Cartridge Valve, Solenoid Coil, 24VDC Deutsch, H Type</t>
  </si>
  <si>
    <t>Cartridge Valve, Solenoid Coil, 24VDC Deutsch, J Type</t>
  </si>
  <si>
    <t>Cartridge Valve, Solenoid Coil, 24VDC DIN, H type</t>
  </si>
  <si>
    <t>Cartridge Valve, Solenoid Coil, 24VDC DIN, J type</t>
  </si>
  <si>
    <t>Cartridge Valve, Flow Control, Compensated</t>
  </si>
  <si>
    <t xml:space="preserve">Cartridge Valve, Flow Control, Needle Valve  </t>
  </si>
  <si>
    <t xml:space="preserve">Cartridge Valve, Flow Control, Needle Valve Free Flow 1-2 </t>
  </si>
  <si>
    <t>Cartridge Valve, Line Body, T-11A, Aluminum, SAE -8/-6</t>
  </si>
  <si>
    <t xml:space="preserve">Cartridge Valve, Line Body, VC08-2, Aluminum SAE -6 </t>
  </si>
  <si>
    <t xml:space="preserve">Cartridge Valve, Line Body, VC08-3, Aluminum SAE -6 </t>
  </si>
  <si>
    <t>Cartridge Valve, Line Body, VC10-2, Aluminum SAE -8</t>
  </si>
  <si>
    <t>Cartridge Valve, Line Body, VC10-3, Aluminum SAE -8</t>
  </si>
  <si>
    <t>Cartridge Valve, Manual, 2 pos. 2 way, normally closed</t>
  </si>
  <si>
    <t>Cartridge Valve, Pump Handle, Doering</t>
  </si>
  <si>
    <t>Cartridge Valve, Pump, Lever Operated, Push to pump, .601 CID</t>
  </si>
  <si>
    <t>Cartridge Valve, Reducing/relieving valve, direct acting</t>
  </si>
  <si>
    <t>Cartridge Valve, Relief, Direct Acting</t>
  </si>
  <si>
    <t>Cartridge Valve, Relief, Direct Acting, low pressure</t>
  </si>
  <si>
    <t xml:space="preserve">Cartridge Valve, Shuttle, High side, Ball type </t>
  </si>
  <si>
    <t>Cartridge Valve, Solenoid, 2 pos. 2 way Bi-poppet, normally Closed</t>
  </si>
  <si>
    <t>Cartridge Valve, Solenoid, 2 pos. 2 way Bi-poppet, normally Open</t>
  </si>
  <si>
    <t>Cartridge Valve, Solenoid, 2 pos. 2 way Uni-poppet Normally Open</t>
  </si>
  <si>
    <t>Cartridge Valve, Solenoid, 2 pos. 2 way Uni-poppet, normally Closed</t>
  </si>
  <si>
    <t>Cartridge Valve, Solenoid, 2 pos. 3 way Spool 1-2/1-3</t>
  </si>
  <si>
    <t>Cartridge Valve, Solenoid, 2 pos. 4 way Spool 3-2,4-1</t>
  </si>
  <si>
    <t>Cartridge Valve, Solenoid, 3 pos. 4 way (3 blocked, 2-4-1 connected in neutral)</t>
  </si>
  <si>
    <t>For product related questions or to place an order, contact:</t>
  </si>
  <si>
    <t>https://brennaninc.com/fittings/tube-fittings-and-adapters/6801-nwo-fg/?attribute_item=6801-06-06-NWO-FG+%2806MJ-06MAORB+...%29</t>
  </si>
  <si>
    <t>https://brennaninc.com/fittings/tube-fittings-and-adapters/6400-o/?attribute_item=6400-06-06-O+%2806MJ-06MORB+Straig...%29</t>
  </si>
  <si>
    <t>https://brennaninc.com/fittings/tube-fittings-and-adapters/6400-o/?attribute_item=6400-06-08-O+%2806MJ-08MORB+Straig...%29</t>
  </si>
  <si>
    <t>6400-04-04-O</t>
  </si>
  <si>
    <t>6408-04-O</t>
  </si>
  <si>
    <t>6400-08-08-O</t>
  </si>
  <si>
    <t>Fitting, plug, -4 ORB male, external hex</t>
  </si>
  <si>
    <t>Fitting, plug, -6 ORB male, external hex</t>
  </si>
  <si>
    <t>Fitting, plug, -8 ORB male, external hex</t>
  </si>
  <si>
    <t>6801-04-04-NWO-FG</t>
  </si>
  <si>
    <t>6801-08-08-NWO-FG</t>
  </si>
  <si>
    <t>Fitting, 45 degree, -4 JIC male to -4 JIC female swivel</t>
  </si>
  <si>
    <t>Fitting, 45 degree, -6 JIC male to -6 JIC female swivel</t>
  </si>
  <si>
    <t>Fitting, 45 degree, -8 JIC male to -8 JIC female swivel</t>
  </si>
  <si>
    <t>Fitting, 90 degree, -4 JIC male to -4 JIC female swivel</t>
  </si>
  <si>
    <t>Fitting, 90 degree, -6 JIC male to -6 JIC female swivel</t>
  </si>
  <si>
    <t>Fitting, 90 degree, -8 JIC male to -8 JIC female swivel</t>
  </si>
  <si>
    <t>6500-04-04-FG</t>
  </si>
  <si>
    <t>6500-06-06-FG</t>
  </si>
  <si>
    <t>6500-08-08-FG</t>
  </si>
  <si>
    <t>https://brennaninc.com/fittings/tube-fittings-and-adapters/6500-fg/</t>
  </si>
  <si>
    <t>6502-04-04-FG</t>
  </si>
  <si>
    <t>6502-06-06-FG</t>
  </si>
  <si>
    <t>6502-08-08-FG</t>
  </si>
  <si>
    <t>https://brennaninc.com/fittings/tube-fittings-and-adapters/6502-fg/</t>
  </si>
  <si>
    <t>6602-04-04-04-FG</t>
  </si>
  <si>
    <t>Fitting, "T", -4 JIC male - JIC female swivel - JIC male</t>
  </si>
  <si>
    <t>Fitting, "T", -6 JIC male - JIC female swivel - JIC male</t>
  </si>
  <si>
    <t>Fitting, "T", -8 JIC male - JIC female swivel - JIC male</t>
  </si>
  <si>
    <t>Fitting, straight, -4 JIC male to -4 SAE male adjustable</t>
  </si>
  <si>
    <t>Fitting, straight, -6 JIC male to -6 SAE male adjustable</t>
  </si>
  <si>
    <t>Fitting, straight, -6 JIC male to -8 SAE male adjustable</t>
  </si>
  <si>
    <t>Fitting, straight, -8 JIC male to -8 SAE male adjustable</t>
  </si>
  <si>
    <t>Fitting, 45 degree, -4 JIC male to -4 SAE male adjustable</t>
  </si>
  <si>
    <t>Fitting, 45 degree, -6 JIC male to -6 SAE male adjustable</t>
  </si>
  <si>
    <t>Fitting, 45 degree, -8 JIC male to -8 SAE male adjustable</t>
  </si>
  <si>
    <t>Fitting, 90 degree, -4 JIC male to -4 SAE male adjustable</t>
  </si>
  <si>
    <t>Fitting, 90 degree, -6 JIC male to -6 SAE male adjustable</t>
  </si>
  <si>
    <t>Fitting, 90 degree, -8 JIC male to -8 SAE male adjustable</t>
  </si>
  <si>
    <t>https://brennaninc.com/fittings/tube-fittings-and-adapters/6802-nwo-fg/</t>
  </si>
  <si>
    <t>https://brennaninc.com/fittings/tube-fittings-and-adapters/6801-nwo-fg/?attribute_item=6801</t>
  </si>
  <si>
    <t>https://brennaninc.com/fittings/tube-fittings-and-adapters/6408-o/</t>
  </si>
  <si>
    <t>6602-08-08-08-FG</t>
  </si>
  <si>
    <t>https://brennaninc.com/fittings/tube-fittings-and-adapters/6602-fg/</t>
  </si>
  <si>
    <t>Fitting, straight reducer, -8 JIC female to -6 JIC male</t>
  </si>
  <si>
    <t>2406-08-06</t>
  </si>
  <si>
    <t>https://brennaninc.com/fittings/tube-fittings-and-adapters/2406/</t>
  </si>
  <si>
    <t>https://www.accumulators.com/wp-content/uploads/Bladder-Part-and-Lists-Drawing-Page-5-8.pdf</t>
  </si>
  <si>
    <t>https://assets.danfoss.com/documents/latest/152102/BC359073745991en-000101.pdf</t>
  </si>
  <si>
    <t>https://assets.danfoss.com/documents/152105/BC359073985997en-000101.pdf</t>
  </si>
  <si>
    <t>https://assets.danfoss.com/documents/152101/BC359073267985en-000101.pdf</t>
  </si>
  <si>
    <t>https://www.parker.com/parkerimages/IHD/CAT/ENGLISH/3105g07.pdf</t>
  </si>
  <si>
    <t>https://www.parker.com/parkerimages/IHD/CAT/ENGLISH/3105g08.pdf</t>
  </si>
  <si>
    <t>https://www.parker.com/parkerimages/IHD/CAT/ENGLISH/3105g11.pdf</t>
  </si>
  <si>
    <t>https://tsii-connectors.com/1128-2/</t>
  </si>
  <si>
    <t>http://www.dynamicfc.com/documents/2019Gauges_CF.pdf</t>
  </si>
  <si>
    <t>https://assets.danfoss.com/documents/238491/BC319483612502en-000104.pdf</t>
  </si>
  <si>
    <t>https://assets.danfoss.com/documents/238497/BC319580185580en-000105.pdf</t>
  </si>
  <si>
    <t>https://assets.danfoss.com/documents/150225/AI152886480966en-000303.pdf</t>
  </si>
  <si>
    <t>http://www.dynamicfc.com/documents/2019Catalog_1_GaugesAndAccessories.pdf</t>
  </si>
  <si>
    <t>https://www.parker.com/parkerimages/IHD/CAT/ENGLISH/3105g13.pdf</t>
  </si>
  <si>
    <t>https://www.parker.com/parkerimages/IHD/CAT/ENGLISH/3105g15.pdf</t>
  </si>
  <si>
    <t>https://www.parker.com/parkerimages/IHD/CAT/ENGLISH/3105g19.pdf</t>
  </si>
  <si>
    <t>https://www.doering.com/pdf/1201459.pdf</t>
  </si>
  <si>
    <t>https://www.doering.com/pdf/24187.pdf</t>
  </si>
  <si>
    <t>https://1drv.ms/t/s!AuXpBuM88D27oygl21ho7KcFcuFK?e=070mJG</t>
  </si>
  <si>
    <t>Calc</t>
  </si>
  <si>
    <t>Link</t>
  </si>
  <si>
    <t>SNM2NN-/-8,0-B-N-06-GA-M6-E5-E5-NN-N-N-/-NNN-N-N</t>
  </si>
  <si>
    <t>SNM2NN-/-011-B-N-06-GA-M6-E5-E5-NN-N-N-/-NNN-N-N</t>
  </si>
  <si>
    <t>SNM2NN-/-017-B-N-06-GA-M6-E5-E5-NN-N-N-/-NNN-N-N</t>
  </si>
  <si>
    <t>SNP2NN-/-6,0-L-N-06-SA-P1-E6-E5-NN-N-N-/-NNN-N-N</t>
  </si>
  <si>
    <t>SNP2NN-/-6,0-R-N-06-GA-P1-E6-E5-NN-N-N-/-NNN-N-N</t>
  </si>
  <si>
    <t>SNP2NN-/-6,0-R-N-06-SA-P1-E6-E5-NN-N-N-/-NNN-N-N</t>
  </si>
  <si>
    <t>SNP2NN-/-8,0-L-N-06-SA-P1-E6-E5-NN-N-N-/-NNN-N-N</t>
  </si>
  <si>
    <t>SNP2NN-/-8,0-R-N-06-SA-P1-E6-E5-NN-N-N-/-NNN-N-N</t>
  </si>
  <si>
    <t>SNP2NN-/-8,0-R-N-06-GA-P1-E6-E5-NN-N-N-/-NNN-N-N</t>
  </si>
  <si>
    <t>SNP2NN-/-011-L-N-06-SA-P1-E6-E5-NN-N-N-/-NNN-N-N</t>
  </si>
  <si>
    <t>SNP2NN-/-011-R-N-06-SA-P1-E6-E5-NN-N-N-/-NNN-N-N</t>
  </si>
  <si>
    <t>SNP2NN-/-011-R-N-06-GA-P1-E6-E5-NN-N-N-/-NNN-N-N</t>
  </si>
  <si>
    <t>Model</t>
  </si>
  <si>
    <t>https://nfpafoundation.org/wp-content/uploads/2023/09/4SK30.pdf</t>
  </si>
  <si>
    <t>https://nfpafoundation.org/wp-content/uploads/2023/09/FAR1-10.pdf</t>
  </si>
  <si>
    <t>https://nfpafoundation.org/wp-content/uploads/2023/09/FCV7-10.pdf</t>
  </si>
  <si>
    <t>https://nfpafoundation.org/wp-content/uploads/2023/09/NV1-8.pdf</t>
  </si>
  <si>
    <t>https://nfpafoundation.org/wp-content/uploads/2023/09/FV-9171.pdf</t>
  </si>
  <si>
    <t>https://nfpafoundation.org/wp-content/uploads/2023/09/CP08-3.pdf</t>
  </si>
  <si>
    <t>https://nfpafoundation.org/wp-content/uploads/2023/09/CP10-2.pdf</t>
  </si>
  <si>
    <t>https://nfpafoundation.org/wp-content/uploads/2023/09/MPV1-10.pdf</t>
  </si>
  <si>
    <t>https://nfpafoundation.org/wp-content/uploads/2023/09/RV1-10.pdf</t>
  </si>
  <si>
    <t>https://nfpafoundation.org/wp-content/uploads/2023/09/RV10-10.pdf</t>
  </si>
  <si>
    <t>https://nfpafoundation.org/wp-content/uploads/2023/09/DSV2-8.pdf</t>
  </si>
  <si>
    <t>https://nfpafoundation.org/wp-content/uploads/2023/09/COIL H.pdf</t>
  </si>
  <si>
    <t>https://nfpafoundation.org/wp-content/uploads/2023/09/COIL J.pdf</t>
  </si>
  <si>
    <t>https://nfpafoundation.org/wp-content/uploads/2023/09/SBV11-10-C.pdf</t>
  </si>
  <si>
    <t>https://nfpafoundation.org/wp-content/uploads/2023/09/SBV11-10-0.pdf</t>
  </si>
  <si>
    <t>https://nfpafoundation.org/wp-content/uploads/2023/09/SV3-10-0.pdf</t>
  </si>
  <si>
    <t>https://nfpafoundation.org/wp-content/uploads/2023/09/SV3-10-C.pdf</t>
  </si>
  <si>
    <t>https://nfpafoundation.org/wp-content/uploads/2023/09/SV1-10-3.pdf</t>
  </si>
  <si>
    <t>https://nfpafoundation.org/wp-content/uploads/2023/09/SV1-10-4.pdf</t>
  </si>
  <si>
    <t>https://nfpafoundation.org/wp-content/uploads/2023/09/SV9-10-F.pdf</t>
  </si>
  <si>
    <t>https://nfpafoundation.org/wp-content/uploads/2023/09/SA-6707.pdf</t>
  </si>
  <si>
    <t>https://nfpafoundation.org/wp-content/uploads/2023/09/SA-4104-KIT.pdf</t>
  </si>
  <si>
    <t>Chris Jauss</t>
  </si>
  <si>
    <t>cjauss@dtsfluidpower.com</t>
  </si>
  <si>
    <t>Transducer, 0-1000 psi, SAE-6, 8-32 VDC POWER, 0.5V - 4.5V OUT</t>
  </si>
  <si>
    <t>ANFIELD</t>
  </si>
  <si>
    <t>T200-1000P-G-7-DR3-6S-N-T1</t>
  </si>
  <si>
    <t>6802-04-04-NWO-FG</t>
  </si>
  <si>
    <t>6802-06-06-NWO-FG</t>
  </si>
  <si>
    <t>6802-08-08-NWO-FG</t>
  </si>
  <si>
    <t>Casappa Corp</t>
  </si>
  <si>
    <t>PHP20.24,5S0-04S5-LOF/OD-N</t>
  </si>
  <si>
    <t>PLP20.11,2D0-31S1-LOC/OC-N-EL-FS</t>
  </si>
  <si>
    <t>PLP20.14D0-31S1-LOD/OC-N-EL-FS</t>
  </si>
  <si>
    <t>PLP20.14D0-49S1-LOD/OC-N-EL-FS</t>
  </si>
  <si>
    <t>PLP20.20S0-03S1-LOF/OD-N-EL-FS</t>
  </si>
  <si>
    <t>PLP20.20S0-50E2-LOD/OC-N</t>
  </si>
  <si>
    <t>CDC</t>
  </si>
  <si>
    <t xml:space="preserve">Cartridge Valve, Line Body, VC10-2, Aluminum SAE -6 </t>
  </si>
  <si>
    <t>02-160742</t>
  </si>
  <si>
    <t>20058</t>
  </si>
  <si>
    <t>Cartridge Valve, Line Body, VC16-2, Aluminum SAE -12</t>
  </si>
  <si>
    <t>566113</t>
  </si>
  <si>
    <t xml:space="preserve">Cartridge Valve, Line Body, VC10-4, Aluminum SAE -8 </t>
  </si>
  <si>
    <t>C-10-4-8T</t>
  </si>
  <si>
    <t>C-8-2-6T</t>
  </si>
  <si>
    <t>ECJ</t>
  </si>
  <si>
    <t>Cartridge Valve, Solenoid Coil, 12VDC Deutsch, S type</t>
  </si>
  <si>
    <t>300AA00021A</t>
  </si>
  <si>
    <t>Cartridge Valve, Line Body, VC08-2, Aluminum SAE -4</t>
  </si>
  <si>
    <t>CP08-2-4S</t>
  </si>
  <si>
    <t xml:space="preserve">Cartridge Valve, Line Body, VC10-3, Aluminum SAE -6 </t>
  </si>
  <si>
    <t>CP10-3-6S</t>
  </si>
  <si>
    <t>Cartridge Valve, Reducing/relieving valve, direct acting, factory set at 150 psi</t>
  </si>
  <si>
    <t>PRV1-10-I-0-2/1.5</t>
  </si>
  <si>
    <t>SV1-8-4-0-00</t>
  </si>
  <si>
    <t>VICKERS VANE PUMP</t>
  </si>
  <si>
    <t>V10-1P3S-11A20-LH</t>
  </si>
  <si>
    <t>V10-1P6P-1C20</t>
  </si>
  <si>
    <t>V10-1S2S-1C20</t>
  </si>
  <si>
    <t>Cartridge Valve</t>
  </si>
  <si>
    <t>Pump, Aluminum - 1/2IN Shaft w/ 1/8IN Key, SAE AA 2-bolt mount - 1.3c³(.0854in³)/rev, -8 Inlet, -6 Outlet</t>
  </si>
  <si>
    <t>GP-F10-13-P-C</t>
  </si>
  <si>
    <t>Pump, Aluminum - 1/2IN Shaft w/ 1/8IN Key, SAE AA 2-bolt mount - 2.0c³(.1281in³)/rev, -8 Inlet, -6 Outlet</t>
  </si>
  <si>
    <t>GP-F10-20-P-C</t>
  </si>
  <si>
    <t>Pump, Aluminum - 1/2IN Shaft w/ 1/8IN Key, SAE AA 2-bolt mount - 2.7c³(.1708in³)/rev, -8 Inlet, -6 Outlet</t>
  </si>
  <si>
    <t>GP-F10-27-P-C</t>
  </si>
  <si>
    <t>Pump, Aluminum - 1/2IN Shaft w/ 1/8IN Key, SAE AA 2-bolt mount - 3.4c³(.2135in³)/rev, -8 Inlet, -6 Outlet</t>
  </si>
  <si>
    <t>GP-F10-34-P-C</t>
  </si>
  <si>
    <t>Pump, Aluminum - 1/2IN Shaft w/ 1/8IN Key, SAE AA 2-bolt mount - 4.1c³(.2501in³)/rev, -8 Inlet, -6 Outlet</t>
  </si>
  <si>
    <t>GP-F10-41-P-C</t>
  </si>
  <si>
    <t>Pump, Aluminum - 1/2IN Shaft w/ 1/8IN Key, SAE AA 2-bolt mount - 5.1c³(.3172in³)/rev, -8 Inlet, -6 Outlet</t>
  </si>
  <si>
    <t>GP-F10-51-P-C</t>
  </si>
  <si>
    <t>CODESYS UCONTROL  MC3-21-10 21 INPUTS/ 10 OUTPUTS</t>
  </si>
  <si>
    <t>ENOVATION</t>
  </si>
  <si>
    <t>Cartridge Valve, Relief, BI-Directional</t>
  </si>
  <si>
    <t>Hydraforce</t>
  </si>
  <si>
    <t>CR10-28A-0-N-24</t>
  </si>
  <si>
    <t>PROPORTIONAL MICRO VALVE DRIVER</t>
  </si>
  <si>
    <t>KAR-TECH</t>
  </si>
  <si>
    <t>210222B</t>
  </si>
  <si>
    <t>Low Pressure switch, 25 psi falling, SPDT, 1/8 NPT, 36" wire leads</t>
  </si>
  <si>
    <t>Nason</t>
  </si>
  <si>
    <t>SM-1C-025F/6SL</t>
  </si>
  <si>
    <t>In-line Flow Control Valve 1/4" NPT 2000 psi</t>
  </si>
  <si>
    <t>PARKER</t>
  </si>
  <si>
    <t>F400B</t>
  </si>
  <si>
    <t>PARKER COIL 12VDC</t>
  </si>
  <si>
    <t>Parker Hannifin Corp</t>
  </si>
  <si>
    <t>CCS012L</t>
  </si>
  <si>
    <t>DSL201NRSPA120D-20T</t>
  </si>
  <si>
    <t>Holding Valve</t>
  </si>
  <si>
    <t>MHB-030-LEDH-52N</t>
  </si>
  <si>
    <t>Quick-Coupling set, 1/2" NPT</t>
  </si>
  <si>
    <t>Safeway</t>
  </si>
  <si>
    <t>S40-4</t>
  </si>
  <si>
    <t>Accumulator 20 CU IN, 3000 PSI, SAE-8 FEMALE FLUID PORT</t>
  </si>
  <si>
    <t>SFP</t>
  </si>
  <si>
    <t>DA032-30-S-F-H-M-01</t>
  </si>
  <si>
    <t>Accumulator, 1 gallon, 3000 psi. SAE -20</t>
  </si>
  <si>
    <t>Stauff</t>
  </si>
  <si>
    <t>STBA-004-3000S-B-U-U10-U-W142</t>
  </si>
  <si>
    <t>Transducer, 0-580 PSI, SAE -6  0.5V - 4.5V</t>
  </si>
  <si>
    <t>STW</t>
  </si>
  <si>
    <t>80880</t>
  </si>
  <si>
    <t>Transducer, 0-5800 PSI, SAE -6  0.5V-4.5V</t>
  </si>
  <si>
    <t>80881</t>
  </si>
  <si>
    <t>Piston Accumulator 3K 2.5 Gal Buna</t>
  </si>
  <si>
    <t>Tobul Accumulator Inc</t>
  </si>
  <si>
    <t>067A30-20-D812</t>
  </si>
  <si>
    <t>TOBUL 10FT ACCUM CHARGING KIT</t>
  </si>
  <si>
    <t>GG2527F</t>
  </si>
  <si>
    <t>Charging Hose &amp; Gauge Assy 5K w/ Case</t>
  </si>
  <si>
    <t>GG2527F-M-C</t>
  </si>
  <si>
    <t>TOBUL 3.5 LITER ACCUMULATOR</t>
  </si>
  <si>
    <t>TD36-350UMB</t>
  </si>
  <si>
    <t>Location</t>
  </si>
  <si>
    <t>Qty On Hand</t>
  </si>
  <si>
    <t>DTS</t>
  </si>
  <si>
    <t>5 available</t>
  </si>
  <si>
    <t>9 available</t>
  </si>
  <si>
    <t>237 available</t>
  </si>
  <si>
    <t>65 available</t>
  </si>
  <si>
    <t>303 available</t>
  </si>
  <si>
    <t>66 available</t>
  </si>
  <si>
    <t>216 available</t>
  </si>
  <si>
    <t>20 available</t>
  </si>
  <si>
    <t>100 available</t>
  </si>
  <si>
    <t>38 available</t>
  </si>
  <si>
    <t>350 available</t>
  </si>
  <si>
    <t>110 available</t>
  </si>
  <si>
    <t>SGM</t>
  </si>
  <si>
    <t>23 availabel LT-40</t>
  </si>
  <si>
    <t>LT-40/-/1</t>
  </si>
  <si>
    <t>LT-40</t>
  </si>
  <si>
    <t>12 availableLT-60</t>
  </si>
  <si>
    <t>2 available LT-40/-/1</t>
  </si>
  <si>
    <t xml:space="preserve"> 2 available LT-40</t>
  </si>
  <si>
    <t>LT-60</t>
  </si>
  <si>
    <t>LT-80/-/1</t>
  </si>
  <si>
    <t>10 available LT-40</t>
  </si>
  <si>
    <t>21 available</t>
  </si>
  <si>
    <t>6 available LT-40</t>
  </si>
  <si>
    <t>1 available</t>
  </si>
  <si>
    <t>4 available</t>
  </si>
  <si>
    <t>Typical Stock @ Plant</t>
  </si>
  <si>
    <t>Late Sept</t>
  </si>
  <si>
    <t>Late Oct</t>
  </si>
  <si>
    <t>Late Nov</t>
  </si>
  <si>
    <t>2 available</t>
  </si>
  <si>
    <t>Index No.</t>
  </si>
  <si>
    <t>616-295-3583</t>
  </si>
  <si>
    <t>$3000 max combined value</t>
  </si>
  <si>
    <t>$2000 max</t>
  </si>
  <si>
    <t>Other Value:</t>
  </si>
  <si>
    <t/>
  </si>
  <si>
    <t>Pump. Aluminum, 24.8cc/rev displacement, left-hand rotation, SAE "B" splined shaft, SAE "B" 2-bolt mounting, SAE ports, standard nitrile seals</t>
  </si>
  <si>
    <t>Pump. Aluminum, 11.1 cc/rev displacement, right-hand rotation, SAE "A" straight shaft, SAE "A" 2-bolt mounting, SAE ports, standard nitrile seals, aluminum mounting flange and rear cover</t>
  </si>
  <si>
    <t>Pump. Aluminum, 14 cc/rev displacement, right-hand rotation, SAE "A" straight shaft, SAE "A" 2-bolt mounting, SAE ports, standard nitrile seals, aluminum mounting flange and rear cover</t>
  </si>
  <si>
    <t>Pump. Aluminum, 14 cc/rev displacement, right-hand rotation, 3/4" diameter, 2" length straight shaft, SAE "A" 2-bolt mounting, SAE ports, standard nitrile seals, aluminum mounting flange and rear cover</t>
  </si>
  <si>
    <t>Pump. Aluminum, 20 cc/rev displacement, left-hand rotation, SAE "A" splined shaft, SAE "A" 2-bolt mounting, SAE ports, standard nitrile seals, aluminum mounting flange and rear cover</t>
  </si>
  <si>
    <t>Pump. Aluminum, 20 cc/rev displacement, left-hand rotation, 3/4" straight shaft, European rectangular mounting flange, SAE ports, standard nitrile seals</t>
  </si>
  <si>
    <t>NFPA Fluid Power Vehicle Challenge                                       Order Form
2024-2025</t>
  </si>
  <si>
    <t>Fitting, Test Point- Accumulator Side. SAE -6 Male. M16-2 test thread.</t>
  </si>
  <si>
    <t>D1620-01-06SAE</t>
  </si>
  <si>
    <t>Fitting, Test Point- Gauge Side. 1/4" NPT Female.</t>
  </si>
  <si>
    <t>DGA1620-01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</si>
</sst>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5" x14ac:knownFonts="1">
    <font>
      <sz val="10"/>
      <name val="Arial"/>
    </font>
    <font>
      <sz val="10"/>
      <name val="Arial"/>
      <family val="2"/>
    </font>
    <font>
      <sz val="10"/>
      <name val="Arial"/>
      <family val="2"/>
    </font>
    <font>
      <u/>
      <sz val="10"/>
      <color indexed="12"/>
      <name val="Arial"/>
      <family val="2"/>
    </font>
    <font>
      <b/>
      <sz val="10"/>
      <name val="Arial"/>
      <family val="2"/>
    </font>
    <font>
      <b/>
      <sz val="14"/>
      <name val="Arial"/>
      <family val="2"/>
    </font>
    <font>
      <sz val="10"/>
      <name val="Arial"/>
      <family val="2"/>
    </font>
    <font>
      <sz val="10"/>
      <name val="Arial"/>
      <family val="2"/>
    </font>
    <font>
      <sz val="8"/>
      <name val="Arial"/>
    </font>
    <font>
      <sz val="10"/>
      <color rgb="FF000000"/>
      <name val="Arial"/>
      <family val="2"/>
    </font>
    <font>
      <sz val="10"/>
      <name val="Arial"/>
    </font>
    <font>
      <sz val="11"/>
      <color rgb="FFFF0000"/>
      <name val="Calibri"/>
      <family val="2"/>
    </font>
    <font>
      <b/>
      <sz val="18"/>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0" fontId="2" fillId="0" borderId="0"/>
    <xf numFmtId="44" fontId="6" fillId="0" borderId="0" applyFont="0" applyFill="0" applyBorder="0" applyAlignment="0" applyProtection="0"/>
    <xf numFmtId="0" fontId="1" fillId="0" borderId="0"/>
    <xf numFmtId="9" fontId="7" fillId="0" borderId="0" applyFont="0" applyFill="0" applyBorder="0" applyAlignment="0" applyProtection="0"/>
    <xf numFmtId="43" fontId="10" fillId="0" borderId="0" applyFont="0" applyFill="0" applyBorder="0" applyAlignment="0" applyProtection="0"/>
  </cellStyleXfs>
  <cellXfs count="67">
    <xf numFmtId="0" fontId="0" fillId="0" borderId="0" xfId="0"/>
    <xf numFmtId="0" fontId="4" fillId="0" borderId="0" xfId="0" applyFont="1" applyAlignment="1">
      <alignment horizontal="center" wrapText="1"/>
    </xf>
    <xf numFmtId="0" fontId="1" fillId="0" borderId="1" xfId="0" applyFont="1" applyBorder="1"/>
    <xf numFmtId="0" fontId="4" fillId="0" borderId="1" xfId="0" applyFont="1" applyBorder="1" applyAlignment="1">
      <alignment horizontal="center" wrapText="1"/>
    </xf>
    <xf numFmtId="164" fontId="0" fillId="0" borderId="1" xfId="0" applyNumberFormat="1" applyBorder="1" applyAlignment="1">
      <alignment horizontal="right"/>
    </xf>
    <xf numFmtId="0" fontId="0" fillId="0" borderId="0" xfId="0" applyProtection="1">
      <protection locked="0"/>
    </xf>
    <xf numFmtId="1" fontId="0" fillId="4" borderId="1" xfId="3" applyNumberFormat="1" applyFont="1" applyFill="1" applyBorder="1" applyAlignment="1" applyProtection="1">
      <alignment horizontal="center"/>
      <protection locked="0"/>
    </xf>
    <xf numFmtId="0" fontId="0" fillId="0" borderId="0" xfId="0" applyAlignment="1">
      <alignment horizontal="right"/>
    </xf>
    <xf numFmtId="14" fontId="0" fillId="0" borderId="0" xfId="0" applyNumberFormat="1" applyAlignment="1">
      <alignment horizontal="left"/>
    </xf>
    <xf numFmtId="0" fontId="5" fillId="0" borderId="0" xfId="0" applyFont="1" applyAlignment="1">
      <alignment horizontal="center" vertical="top"/>
    </xf>
    <xf numFmtId="0" fontId="1" fillId="0" borderId="0" xfId="0" applyFont="1"/>
    <xf numFmtId="44" fontId="0" fillId="0" borderId="0" xfId="3" applyFont="1" applyAlignment="1" applyProtection="1">
      <alignment horizontal="center"/>
    </xf>
    <xf numFmtId="0" fontId="4" fillId="0" borderId="0" xfId="0" applyFont="1" applyAlignment="1">
      <alignment horizontal="right"/>
    </xf>
    <xf numFmtId="164" fontId="0" fillId="3" borderId="1" xfId="0" applyNumberFormat="1" applyFill="1" applyBorder="1"/>
    <xf numFmtId="0" fontId="1" fillId="3" borderId="1" xfId="0" applyFont="1" applyFill="1" applyBorder="1"/>
    <xf numFmtId="0" fontId="4" fillId="0" borderId="1" xfId="0" applyFont="1" applyBorder="1" applyAlignment="1">
      <alignment horizontal="center"/>
    </xf>
    <xf numFmtId="44" fontId="4" fillId="0" borderId="1" xfId="3" applyFont="1" applyFill="1" applyBorder="1" applyAlignment="1" applyProtection="1">
      <alignment horizontal="center" wrapText="1"/>
    </xf>
    <xf numFmtId="0" fontId="1" fillId="0" borderId="1" xfId="0" applyFont="1" applyBorder="1" applyAlignment="1">
      <alignment wrapText="1"/>
    </xf>
    <xf numFmtId="0" fontId="0" fillId="0" borderId="0" xfId="0" applyAlignment="1">
      <alignment wrapText="1"/>
    </xf>
    <xf numFmtId="0" fontId="1" fillId="0" borderId="1" xfId="1" applyFont="1" applyBorder="1" applyAlignment="1" applyProtection="1">
      <alignment wrapText="1"/>
    </xf>
    <xf numFmtId="0" fontId="1" fillId="0" borderId="2" xfId="0" applyFont="1" applyBorder="1" applyAlignment="1">
      <alignment horizontal="right"/>
    </xf>
    <xf numFmtId="0" fontId="1" fillId="3" borderId="1" xfId="0" applyFont="1" applyFill="1" applyBorder="1" applyAlignment="1">
      <alignment vertical="center"/>
    </xf>
    <xf numFmtId="164" fontId="0" fillId="0" borderId="4" xfId="0" applyNumberFormat="1" applyBorder="1"/>
    <xf numFmtId="0" fontId="1" fillId="0" borderId="4" xfId="0" applyFont="1" applyBorder="1" applyAlignment="1">
      <alignment vertical="center"/>
    </xf>
    <xf numFmtId="0" fontId="1" fillId="0" borderId="5" xfId="0" applyFont="1" applyBorder="1"/>
    <xf numFmtId="0" fontId="3" fillId="0" borderId="5" xfId="1" applyBorder="1" applyAlignment="1" applyProtection="1"/>
    <xf numFmtId="44" fontId="0" fillId="0" borderId="5" xfId="3" applyFont="1" applyBorder="1" applyAlignment="1" applyProtection="1">
      <alignment horizontal="center"/>
    </xf>
    <xf numFmtId="0" fontId="0" fillId="0" borderId="5" xfId="0" applyBorder="1"/>
    <xf numFmtId="0" fontId="1" fillId="0" borderId="3" xfId="0" applyFont="1" applyBorder="1"/>
    <xf numFmtId="9" fontId="0" fillId="0" borderId="0" xfId="5" applyFont="1" applyFill="1"/>
    <xf numFmtId="0" fontId="1" fillId="0" borderId="6" xfId="0" applyFont="1" applyBorder="1" applyAlignment="1">
      <alignment horizontal="right"/>
    </xf>
    <xf numFmtId="0" fontId="1" fillId="0" borderId="6" xfId="0" applyFont="1" applyBorder="1"/>
    <xf numFmtId="0" fontId="3" fillId="0" borderId="6" xfId="1" applyBorder="1" applyAlignment="1" applyProtection="1"/>
    <xf numFmtId="44" fontId="0" fillId="0" borderId="6" xfId="3" applyFont="1" applyBorder="1" applyAlignment="1" applyProtection="1">
      <alignment horizontal="center"/>
    </xf>
    <xf numFmtId="0" fontId="0" fillId="0" borderId="6" xfId="0" applyBorder="1"/>
    <xf numFmtId="0" fontId="4" fillId="5" borderId="0" xfId="0" applyFont="1" applyFill="1" applyAlignment="1">
      <alignment horizontal="center"/>
    </xf>
    <xf numFmtId="0" fontId="0" fillId="5" borderId="0" xfId="0" applyFill="1"/>
    <xf numFmtId="0" fontId="4" fillId="5" borderId="0" xfId="0" applyFont="1" applyFill="1" applyAlignment="1">
      <alignment horizontal="center" wrapText="1"/>
    </xf>
    <xf numFmtId="0" fontId="4" fillId="0" borderId="0" xfId="0" applyFont="1" applyAlignment="1">
      <alignment horizontal="center"/>
    </xf>
    <xf numFmtId="0" fontId="9" fillId="0" borderId="0" xfId="0" applyFont="1" applyAlignment="1">
      <alignment wrapText="1"/>
    </xf>
    <xf numFmtId="0" fontId="3" fillId="0" borderId="3" xfId="1" applyBorder="1" applyAlignment="1" applyProtection="1"/>
    <xf numFmtId="0" fontId="3" fillId="0" borderId="0" xfId="1" applyFill="1" applyAlignment="1" applyProtection="1"/>
    <xf numFmtId="0" fontId="11" fillId="0" borderId="0" xfId="0" applyFont="1"/>
    <xf numFmtId="0" fontId="1" fillId="0" borderId="1" xfId="0" applyFont="1" applyBorder="1" applyAlignment="1" applyProtection="1">
      <alignment horizontal="left"/>
      <protection locked="0"/>
    </xf>
    <xf numFmtId="0" fontId="1" fillId="0" borderId="1" xfId="0" applyFont="1" applyBorder="1" applyProtection="1">
      <protection locked="0"/>
    </xf>
    <xf numFmtId="49" fontId="1" fillId="0" borderId="1" xfId="0" applyNumberFormat="1" applyFont="1" applyBorder="1" applyAlignment="1" applyProtection="1">
      <alignment horizontal="left"/>
      <protection locked="0"/>
    </xf>
    <xf numFmtId="0" fontId="1" fillId="0" borderId="1" xfId="0" applyFont="1" applyBorder="1" applyAlignment="1" applyProtection="1">
      <alignment horizontal="center"/>
      <protection locked="0"/>
    </xf>
    <xf numFmtId="164" fontId="9" fillId="0" borderId="1" xfId="0" applyNumberFormat="1" applyFont="1" applyBorder="1" applyAlignment="1">
      <alignment horizontal="right"/>
    </xf>
    <xf numFmtId="165" fontId="9" fillId="0" borderId="1" xfId="6" applyNumberFormat="1" applyFont="1" applyBorder="1" applyAlignment="1">
      <alignment horizontal="right"/>
    </xf>
    <xf numFmtId="44" fontId="4" fillId="0" borderId="0" xfId="3" applyFont="1" applyFill="1" applyAlignment="1" applyProtection="1">
      <alignment horizontal="left"/>
    </xf>
    <xf numFmtId="164" fontId="1" fillId="0" borderId="1" xfId="0" applyNumberFormat="1" applyFont="1" applyBorder="1" applyAlignment="1">
      <alignment horizontal="right"/>
    </xf>
    <xf numFmtId="0" fontId="0" fillId="0" borderId="0" xfId="0" applyAlignment="1">
      <alignment horizontal="center"/>
    </xf>
    <xf numFmtId="0" fontId="1" fillId="0" borderId="1" xfId="0" applyFont="1" applyBorder="1" applyAlignment="1">
      <alignment horizontal="center"/>
    </xf>
    <xf numFmtId="0" fontId="1" fillId="0" borderId="1" xfId="0" applyFont="1" applyBorder="1" applyAlignment="1">
      <alignment vertical="top" wrapText="1"/>
    </xf>
    <xf numFmtId="3" fontId="9" fillId="0" borderId="1" xfId="0" applyNumberFormat="1" applyFont="1" applyBorder="1" applyAlignment="1">
      <alignment horizontal="right"/>
    </xf>
    <xf numFmtId="49" fontId="1" fillId="2" borderId="2" xfId="0" applyNumberFormat="1" applyFon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0" fontId="12" fillId="0" borderId="0" xfId="0" applyFont="1" applyAlignment="1">
      <alignment horizontal="center" vertical="top" wrapText="1"/>
    </xf>
    <xf numFmtId="14" fontId="0" fillId="2" borderId="2" xfId="0" applyNumberFormat="1"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0" fontId="0" fillId="0" borderId="1" xfId="0" applyBorder="1" applyAlignment="1">
      <alignment horizontal="center"/>
    </xf>
    <xf numFmtId="0" fontId="1" fillId="0" borderId="1" xfId="0" applyFont="1" applyFill="1" applyBorder="1"/>
    <xf numFmtId="1" fontId="0" fillId="0" borderId="1" xfId="3" applyNumberFormat="1" applyFont="1" applyFill="1" applyBorder="1" applyAlignment="1" applyProtection="1">
      <alignment horizontal="center"/>
      <protection locked="0"/>
    </xf>
    <xf numFmtId="0" fontId="1" fillId="0" borderId="1" xfId="0" applyFont="1" applyFill="1" applyBorder="1" applyAlignment="1" applyProtection="1">
      <alignment horizontal="left"/>
      <protection locked="0"/>
    </xf>
    <xf numFmtId="0" fontId="0" fillId="0" borderId="0" xfId="0" applyBorder="1" applyAlignment="1">
      <alignment wrapText="1"/>
    </xf>
    <xf numFmtId="0" fontId="3" fillId="0" borderId="0" xfId="1" applyBorder="1" applyAlignment="1" applyProtection="1">
      <alignment wrapText="1"/>
    </xf>
  </cellXfs>
  <cellStyles count="7">
    <cellStyle name="Comma" xfId="6" builtinId="3"/>
    <cellStyle name="Currency" xfId="3" builtinId="4"/>
    <cellStyle name="Hyperlink" xfId="1" builtinId="8"/>
    <cellStyle name="Normal" xfId="0" builtinId="0"/>
    <cellStyle name="Normal 5" xfId="2" xr:uid="{00000000-0005-0000-0000-000003000000}"/>
    <cellStyle name="Normal 5 2" xfId="4" xr:uid="{AA0A1E56-B380-45A1-B185-6EA5D5ED188B}"/>
    <cellStyle name="Percent" xfId="5"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18185</xdr:colOff>
      <xdr:row>8</xdr:row>
      <xdr:rowOff>124557</xdr:rowOff>
    </xdr:from>
    <xdr:to>
      <xdr:col>5</xdr:col>
      <xdr:colOff>47625</xdr:colOff>
      <xdr:row>25</xdr:row>
      <xdr:rowOff>152400</xdr:rowOff>
    </xdr:to>
    <xdr:sp macro="" textlink="">
      <xdr:nvSpPr>
        <xdr:cNvPr id="3" name="TextBox 2">
          <a:extLst>
            <a:ext uri="{FF2B5EF4-FFF2-40B4-BE49-F238E27FC236}">
              <a16:creationId xmlns:a16="http://schemas.microsoft.com/office/drawing/2014/main" id="{B05A8D7C-22B0-4C25-A725-624078CD58E5}"/>
            </a:ext>
          </a:extLst>
        </xdr:cNvPr>
        <xdr:cNvSpPr txBox="1"/>
      </xdr:nvSpPr>
      <xdr:spPr>
        <a:xfrm>
          <a:off x="117245" y="1419957"/>
          <a:ext cx="7710400" cy="287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baseline="0">
              <a:latin typeface="Arial" panose="020B0604020202020204" pitchFamily="34" charset="0"/>
              <a:cs typeface="Arial" panose="020B0604020202020204" pitchFamily="34" charset="0"/>
            </a:rPr>
            <a:t>Applied Fluid Power is offering these components for consideration in experimental projects. It is up to the team to review the technical  data for each part to ensure it meets the needs of the application. For example, minimum rotation RPM on pumps and leakage rates through spool valves, among other technical specifications, need to be considered. While information has been provided in order to better identify potentially suitable product, it is up to the team to review the actual specification pages to ensure that all data is correct. In case a discrepancy is found, defer to the catalog information.</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Applied Fluid Power can provide provide parts not shown on this list. Please contact Applied Fluid Power to determine a donation value or seperate purchase price. Once the donation limit is surpassed Applied Fluid Power will quote items and accept credit card orders.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Product availability is not guaranteed and should be confirmed at time of order.</a:t>
          </a:r>
        </a:p>
      </xdr:txBody>
    </xdr:sp>
    <xdr:clientData/>
  </xdr:twoCellAnchor>
  <xdr:twoCellAnchor editAs="oneCell">
    <xdr:from>
      <xdr:col>0</xdr:col>
      <xdr:colOff>0</xdr:colOff>
      <xdr:row>0</xdr:row>
      <xdr:rowOff>0</xdr:rowOff>
    </xdr:from>
    <xdr:to>
      <xdr:col>1</xdr:col>
      <xdr:colOff>3202156</xdr:colOff>
      <xdr:row>6</xdr:row>
      <xdr:rowOff>10053</xdr:rowOff>
    </xdr:to>
    <xdr:pic>
      <xdr:nvPicPr>
        <xdr:cNvPr id="4" name="Picture 3">
          <a:extLst>
            <a:ext uri="{FF2B5EF4-FFF2-40B4-BE49-F238E27FC236}">
              <a16:creationId xmlns:a16="http://schemas.microsoft.com/office/drawing/2014/main" id="{A6A65FAA-BF51-466F-3474-D158670FB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02156" cy="1198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198437</xdr:colOff>
      <xdr:row>0</xdr:row>
      <xdr:rowOff>150813</xdr:rowOff>
    </xdr:from>
    <xdr:to>
      <xdr:col>8</xdr:col>
      <xdr:colOff>179499</xdr:colOff>
      <xdr:row>3</xdr:row>
      <xdr:rowOff>40044</xdr:rowOff>
    </xdr:to>
    <xdr:pic>
      <xdr:nvPicPr>
        <xdr:cNvPr id="6" name="Picture 5" descr="DTS Fluid Power | LinkedIn">
          <a:extLst>
            <a:ext uri="{FF2B5EF4-FFF2-40B4-BE49-F238E27FC236}">
              <a16:creationId xmlns:a16="http://schemas.microsoft.com/office/drawing/2014/main" id="{BC53A4B8-4ABD-2992-9002-CA825C4CADC1}"/>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8967" b="31150"/>
        <a:stretch/>
      </xdr:blipFill>
      <xdr:spPr bwMode="auto">
        <a:xfrm>
          <a:off x="9580562" y="150813"/>
          <a:ext cx="1225132" cy="484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458598</xdr:colOff>
      <xdr:row>0</xdr:row>
      <xdr:rowOff>166689</xdr:rowOff>
    </xdr:from>
    <xdr:to>
      <xdr:col>9</xdr:col>
      <xdr:colOff>16973</xdr:colOff>
      <xdr:row>3</xdr:row>
      <xdr:rowOff>39688</xdr:rowOff>
    </xdr:to>
    <xdr:pic>
      <xdr:nvPicPr>
        <xdr:cNvPr id="8" name="Picture 7" descr="Fluid Power Company and Distributor">
          <a:extLst>
            <a:ext uri="{FF2B5EF4-FFF2-40B4-BE49-F238E27FC236}">
              <a16:creationId xmlns:a16="http://schemas.microsoft.com/office/drawing/2014/main" id="{6160767B-7210-7065-75CC-FAF068145A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6911" y="166689"/>
          <a:ext cx="1364421" cy="468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nfpafoundation.org/wp-content/uploads/2023/08/" TargetMode="External"/><Relationship Id="rId18" Type="http://schemas.openxmlformats.org/officeDocument/2006/relationships/hyperlink" Target="https://nfpafoundation.org/wp-content/uploads/2023/08/" TargetMode="External"/><Relationship Id="rId26" Type="http://schemas.openxmlformats.org/officeDocument/2006/relationships/hyperlink" Target="https://nfpafoundation.org/wp-content/uploads/2023/08/" TargetMode="External"/><Relationship Id="rId21" Type="http://schemas.openxmlformats.org/officeDocument/2006/relationships/hyperlink" Target="https://nfpafoundation.org/wp-content/uploads/2023/08/" TargetMode="External"/><Relationship Id="rId34" Type="http://schemas.openxmlformats.org/officeDocument/2006/relationships/customProperty" Target="../customProperty1.bin"/><Relationship Id="rId7" Type="http://schemas.openxmlformats.org/officeDocument/2006/relationships/hyperlink" Target="https://1drv.ms/t/s!AuXpBuM88D27oygl21ho7KcFcuFK?e=070mJG" TargetMode="External"/><Relationship Id="rId12" Type="http://schemas.openxmlformats.org/officeDocument/2006/relationships/hyperlink" Target="https://nfpafoundation.org/wp-content/uploads/2023/08/" TargetMode="External"/><Relationship Id="rId17" Type="http://schemas.openxmlformats.org/officeDocument/2006/relationships/hyperlink" Target="https://nfpafoundation.org/wp-content/uploads/2023/08/" TargetMode="External"/><Relationship Id="rId25" Type="http://schemas.openxmlformats.org/officeDocument/2006/relationships/hyperlink" Target="https://nfpafoundation.org/wp-content/uploads/2023/08/" TargetMode="External"/><Relationship Id="rId33" Type="http://schemas.openxmlformats.org/officeDocument/2006/relationships/printerSettings" Target="../printerSettings/printerSettings1.bin"/><Relationship Id="rId2" Type="http://schemas.openxmlformats.org/officeDocument/2006/relationships/hyperlink" Target="https://brennaninc.com/fittings/tube-fittings-and-adapters/6801-nwo-fg/?attribute_item=6801-06-06-NWO-FG+%2806MJ-06MAORB+...%29" TargetMode="External"/><Relationship Id="rId16" Type="http://schemas.openxmlformats.org/officeDocument/2006/relationships/hyperlink" Target="https://nfpafoundation.org/wp-content/uploads/2023/08/" TargetMode="External"/><Relationship Id="rId20" Type="http://schemas.openxmlformats.org/officeDocument/2006/relationships/hyperlink" Target="https://nfpafoundation.org/wp-content/uploads/2023/08/" TargetMode="External"/><Relationship Id="rId29" Type="http://schemas.openxmlformats.org/officeDocument/2006/relationships/hyperlink" Target="https://nfpafoundation.org/wp-content/uploads/2023/08/" TargetMode="External"/><Relationship Id="rId1" Type="http://schemas.openxmlformats.org/officeDocument/2006/relationships/hyperlink" Target="mailto:cjauss@dtsfluidpower.com" TargetMode="External"/><Relationship Id="rId6" Type="http://schemas.openxmlformats.org/officeDocument/2006/relationships/hyperlink" Target="https://brennaninc.com/fittings/tube-fittings-and-adapters/2406/" TargetMode="External"/><Relationship Id="rId11" Type="http://schemas.openxmlformats.org/officeDocument/2006/relationships/hyperlink" Target="https://nfpafoundation.org/wp-content/uploads/2023/08/" TargetMode="External"/><Relationship Id="rId24" Type="http://schemas.openxmlformats.org/officeDocument/2006/relationships/hyperlink" Target="https://nfpafoundation.org/wp-content/uploads/2023/08/" TargetMode="External"/><Relationship Id="rId32" Type="http://schemas.openxmlformats.org/officeDocument/2006/relationships/hyperlink" Target="https://nfpafoundation.org/wp-content/uploads/2023/09/SA-4104-KIT.pdf" TargetMode="External"/><Relationship Id="rId37" Type="http://schemas.openxmlformats.org/officeDocument/2006/relationships/comments" Target="../comments1.xml"/><Relationship Id="rId5" Type="http://schemas.openxmlformats.org/officeDocument/2006/relationships/hyperlink" Target="https://brennaninc.com/fittings/tube-fittings-and-adapters/6400-o/?attribute_item=6400-06-06-O+%2806MJ-06MORB+Straig...%29" TargetMode="External"/><Relationship Id="rId15" Type="http://schemas.openxmlformats.org/officeDocument/2006/relationships/hyperlink" Target="https://nfpafoundation.org/wp-content/uploads/2023/08/" TargetMode="External"/><Relationship Id="rId23" Type="http://schemas.openxmlformats.org/officeDocument/2006/relationships/hyperlink" Target="https://nfpafoundation.org/wp-content/uploads/2023/08/" TargetMode="External"/><Relationship Id="rId28" Type="http://schemas.openxmlformats.org/officeDocument/2006/relationships/hyperlink" Target="https://nfpafoundation.org/wp-content/uploads/2023/08/" TargetMode="External"/><Relationship Id="rId36" Type="http://schemas.openxmlformats.org/officeDocument/2006/relationships/vmlDrawing" Target="../drawings/vmlDrawing1.vml"/><Relationship Id="rId10" Type="http://schemas.openxmlformats.org/officeDocument/2006/relationships/hyperlink" Target="https://nfpafoundation.org/wp-content/uploads/2023/08/" TargetMode="External"/><Relationship Id="rId19" Type="http://schemas.openxmlformats.org/officeDocument/2006/relationships/hyperlink" Target="https://nfpafoundation.org/wp-content/uploads/2023/08/" TargetMode="External"/><Relationship Id="rId31" Type="http://schemas.openxmlformats.org/officeDocument/2006/relationships/hyperlink" Target="https://nfpafoundation.org/wp-content/uploads/2023/09/SA-6707.pdf" TargetMode="External"/><Relationship Id="rId4" Type="http://schemas.openxmlformats.org/officeDocument/2006/relationships/hyperlink" Target="https://brennaninc.com/fittings/tube-fittings-and-adapters/6400-o/?attribute_item=6400-06-08-O+%2806MJ-08MORB+Straig...%29" TargetMode="External"/><Relationship Id="rId9" Type="http://schemas.openxmlformats.org/officeDocument/2006/relationships/hyperlink" Target="https://nfpafoundation.org/wp-content/uploads/2023/08/" TargetMode="External"/><Relationship Id="rId14" Type="http://schemas.openxmlformats.org/officeDocument/2006/relationships/hyperlink" Target="https://nfpafoundation.org/wp-content/uploads/2023/08/" TargetMode="External"/><Relationship Id="rId22" Type="http://schemas.openxmlformats.org/officeDocument/2006/relationships/hyperlink" Target="https://nfpafoundation.org/wp-content/uploads/2023/08/" TargetMode="External"/><Relationship Id="rId27" Type="http://schemas.openxmlformats.org/officeDocument/2006/relationships/hyperlink" Target="https://nfpafoundation.org/wp-content/uploads/2023/08/" TargetMode="External"/><Relationship Id="rId30" Type="http://schemas.openxmlformats.org/officeDocument/2006/relationships/hyperlink" Target="https://nfpafoundation.org/wp-content/uploads/2023/08/" TargetMode="External"/><Relationship Id="rId35" Type="http://schemas.openxmlformats.org/officeDocument/2006/relationships/drawing" Target="../drawings/drawing1.xml"/><Relationship Id="rId8" Type="http://schemas.openxmlformats.org/officeDocument/2006/relationships/hyperlink" Target="https://nfpafoundation.org/wp-content/uploads/2023/08/" TargetMode="External"/><Relationship Id="rId3" Type="http://schemas.openxmlformats.org/officeDocument/2006/relationships/hyperlink" Target="https://brennaninc.com/fittings/tube-fittings-and-adapters/6400-o/?attribute_item=6400-06-06-O+%2806MJ-06MORB+Straig...%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A6FA-9A36-4FD3-873A-1DBF66663430}">
  <sheetPr>
    <tabColor rgb="FFFF0000"/>
    <pageSetUpPr fitToPage="1"/>
  </sheetPr>
  <dimension ref="A1:P206"/>
  <sheetViews>
    <sheetView showGridLines="0" tabSelected="1" topLeftCell="B78" zoomScaleNormal="100" workbookViewId="0">
      <selection activeCell="O98" sqref="O98"/>
    </sheetView>
  </sheetViews>
  <sheetFormatPr defaultRowHeight="15.75" customHeight="1" x14ac:dyDescent="0.4"/>
  <cols>
    <col min="1" max="1" width="9.703125" style="51" hidden="1" customWidth="1"/>
    <col min="2" max="2" width="59.87890625" bestFit="1" customWidth="1"/>
    <col min="3" max="3" width="17.29296875" customWidth="1"/>
    <col min="4" max="4" width="42.703125" bestFit="1" customWidth="1"/>
    <col min="5" max="5" width="10.87890625" bestFit="1" customWidth="1"/>
    <col min="6" max="6" width="10.87890625" style="11" customWidth="1"/>
    <col min="7" max="7" width="12.87890625" customWidth="1"/>
    <col min="8" max="8" width="18.703125" customWidth="1"/>
    <col min="9" max="9" width="27" customWidth="1"/>
    <col min="10" max="10" width="19.1171875" style="18" customWidth="1"/>
    <col min="11" max="11" width="12.1171875" hidden="1" customWidth="1"/>
    <col min="12" max="12" width="9.1171875" hidden="1" customWidth="1"/>
    <col min="13" max="13" width="12.29296875" hidden="1" customWidth="1"/>
    <col min="14" max="14" width="9.1171875" hidden="1" customWidth="1"/>
  </cols>
  <sheetData>
    <row r="1" spans="2:15" ht="15.75" customHeight="1" x14ac:dyDescent="0.4">
      <c r="K1" s="35" t="s">
        <v>163</v>
      </c>
      <c r="L1" s="35" t="s">
        <v>162</v>
      </c>
      <c r="M1" s="35" t="s">
        <v>162</v>
      </c>
      <c r="N1" s="35" t="s">
        <v>176</v>
      </c>
      <c r="O1" s="38"/>
    </row>
    <row r="2" spans="2:15" ht="15.75" customHeight="1" x14ac:dyDescent="0.5">
      <c r="B2" s="42"/>
      <c r="C2" s="58" t="s">
        <v>339</v>
      </c>
      <c r="D2" s="58"/>
      <c r="E2" s="58"/>
      <c r="F2" s="58"/>
      <c r="G2" s="58"/>
      <c r="H2" s="7"/>
      <c r="I2" s="8"/>
      <c r="K2" s="36"/>
      <c r="L2" s="36"/>
      <c r="M2" s="36"/>
      <c r="N2" s="36"/>
    </row>
    <row r="3" spans="2:15" ht="15.75" customHeight="1" x14ac:dyDescent="0.4">
      <c r="C3" s="58"/>
      <c r="D3" s="58"/>
      <c r="E3" s="58"/>
      <c r="F3" s="58"/>
      <c r="G3" s="58"/>
      <c r="H3" s="9"/>
      <c r="K3" s="36"/>
      <c r="L3" s="36"/>
      <c r="M3" s="36"/>
      <c r="N3" s="36"/>
    </row>
    <row r="4" spans="2:15" ht="15.75" customHeight="1" x14ac:dyDescent="0.4">
      <c r="C4" s="58"/>
      <c r="D4" s="58"/>
      <c r="E4" s="58"/>
      <c r="F4" s="58"/>
      <c r="G4" s="58"/>
      <c r="H4" s="9"/>
      <c r="K4" s="36"/>
      <c r="L4" s="36"/>
      <c r="M4" s="36"/>
      <c r="N4" s="36"/>
    </row>
    <row r="5" spans="2:15" ht="15.75" customHeight="1" x14ac:dyDescent="0.4">
      <c r="C5" s="58"/>
      <c r="D5" s="58"/>
      <c r="E5" s="58"/>
      <c r="F5" s="58"/>
      <c r="G5" s="58"/>
      <c r="H5" s="9"/>
      <c r="K5" s="36"/>
      <c r="L5" s="36"/>
      <c r="M5" s="36"/>
      <c r="N5" s="36"/>
    </row>
    <row r="6" spans="2:15" ht="15.75" customHeight="1" x14ac:dyDescent="0.4">
      <c r="C6" s="58"/>
      <c r="D6" s="58"/>
      <c r="E6" s="58"/>
      <c r="F6" s="58"/>
      <c r="G6" s="58"/>
      <c r="H6" s="9"/>
      <c r="J6"/>
      <c r="K6" s="36"/>
      <c r="L6" s="36"/>
      <c r="M6" s="36"/>
      <c r="N6" s="36"/>
    </row>
    <row r="7" spans="2:15" ht="15.75" customHeight="1" x14ac:dyDescent="0.4">
      <c r="C7" s="58"/>
      <c r="D7" s="58"/>
      <c r="E7" s="58"/>
      <c r="F7" s="58"/>
      <c r="G7" s="58"/>
      <c r="H7" s="9"/>
      <c r="K7" s="36"/>
      <c r="L7" s="36"/>
      <c r="M7" s="36"/>
      <c r="N7" s="36"/>
    </row>
    <row r="8" spans="2:15" ht="15.75" customHeight="1" x14ac:dyDescent="0.4">
      <c r="B8" s="20" t="s">
        <v>95</v>
      </c>
      <c r="C8" s="24" t="s">
        <v>199</v>
      </c>
      <c r="D8" s="25" t="s">
        <v>200</v>
      </c>
      <c r="E8" s="26"/>
      <c r="F8" s="27"/>
      <c r="G8" s="28" t="s">
        <v>328</v>
      </c>
      <c r="K8" s="36"/>
      <c r="L8" s="36"/>
      <c r="M8" s="36"/>
      <c r="N8" s="36"/>
    </row>
    <row r="9" spans="2:15" ht="15.75" customHeight="1" x14ac:dyDescent="0.4">
      <c r="B9" s="30"/>
      <c r="C9" s="31"/>
      <c r="D9" s="32"/>
      <c r="E9" s="33"/>
      <c r="F9" s="34"/>
      <c r="G9" s="31"/>
      <c r="K9" s="36"/>
      <c r="L9" s="36"/>
      <c r="M9" s="36"/>
      <c r="N9" s="36"/>
    </row>
    <row r="10" spans="2:15" ht="15.75" customHeight="1" x14ac:dyDescent="0.4">
      <c r="K10" s="36"/>
      <c r="L10" s="36"/>
      <c r="M10" s="36"/>
      <c r="N10" s="36"/>
    </row>
    <row r="11" spans="2:15" ht="15.75" customHeight="1" x14ac:dyDescent="0.4">
      <c r="G11" s="12" t="s">
        <v>26</v>
      </c>
      <c r="H11" s="59"/>
      <c r="I11" s="60"/>
      <c r="K11" s="36"/>
      <c r="L11" s="36"/>
      <c r="M11" s="36"/>
      <c r="N11" s="36"/>
    </row>
    <row r="12" spans="2:15" ht="15.75" customHeight="1" x14ac:dyDescent="0.4">
      <c r="G12" s="12" t="s">
        <v>29</v>
      </c>
      <c r="H12" s="55"/>
      <c r="I12" s="57"/>
      <c r="K12" s="36"/>
      <c r="L12" s="36"/>
      <c r="M12" s="36"/>
      <c r="N12" s="36"/>
    </row>
    <row r="13" spans="2:15" ht="15.75" customHeight="1" x14ac:dyDescent="0.4">
      <c r="G13" s="12" t="s">
        <v>30</v>
      </c>
      <c r="H13" s="55"/>
      <c r="I13" s="57"/>
      <c r="K13" s="36"/>
      <c r="L13" s="36"/>
      <c r="M13" s="36"/>
      <c r="N13" s="36"/>
    </row>
    <row r="14" spans="2:15" ht="15.75" customHeight="1" x14ac:dyDescent="0.4">
      <c r="G14" s="12" t="s">
        <v>41</v>
      </c>
      <c r="H14" s="55"/>
      <c r="I14" s="57"/>
      <c r="K14" s="36"/>
      <c r="L14" s="36"/>
      <c r="M14" s="36"/>
      <c r="N14" s="36"/>
    </row>
    <row r="15" spans="2:15" ht="15.75" customHeight="1" x14ac:dyDescent="0.4">
      <c r="G15" s="12" t="s">
        <v>31</v>
      </c>
      <c r="H15" s="55"/>
      <c r="I15" s="57"/>
      <c r="K15" s="36"/>
      <c r="L15" s="36"/>
      <c r="M15" s="36"/>
      <c r="N15" s="36"/>
    </row>
    <row r="16" spans="2:15" ht="15.75" customHeight="1" x14ac:dyDescent="0.4">
      <c r="G16" s="11"/>
      <c r="H16" s="5"/>
      <c r="I16" s="5"/>
      <c r="K16" s="36"/>
      <c r="L16" s="36"/>
      <c r="M16" s="36"/>
      <c r="N16" s="36"/>
    </row>
    <row r="17" spans="1:16" ht="15.75" customHeight="1" x14ac:dyDescent="0.4">
      <c r="G17" s="12" t="s">
        <v>27</v>
      </c>
      <c r="H17" s="55"/>
      <c r="I17" s="56"/>
      <c r="K17" s="36"/>
      <c r="L17" s="36"/>
      <c r="M17" s="36"/>
      <c r="N17" s="36"/>
    </row>
    <row r="18" spans="1:16" ht="15.75" customHeight="1" x14ac:dyDescent="0.4">
      <c r="G18" s="12" t="s">
        <v>28</v>
      </c>
      <c r="H18" s="55"/>
      <c r="I18" s="56"/>
      <c r="K18" s="36"/>
      <c r="L18" s="36"/>
      <c r="M18" s="36"/>
      <c r="N18" s="36"/>
    </row>
    <row r="19" spans="1:16" ht="15.75" customHeight="1" x14ac:dyDescent="0.4">
      <c r="G19" s="12"/>
      <c r="H19" s="55"/>
      <c r="I19" s="56"/>
      <c r="K19" s="36"/>
      <c r="L19" s="36"/>
      <c r="M19" s="36"/>
      <c r="N19" s="36"/>
    </row>
    <row r="20" spans="1:16" ht="15.75" customHeight="1" x14ac:dyDescent="0.4">
      <c r="G20" s="12" t="s">
        <v>22</v>
      </c>
      <c r="H20" s="55"/>
      <c r="I20" s="56"/>
      <c r="K20" s="36"/>
      <c r="L20" s="36"/>
      <c r="M20" s="36"/>
      <c r="N20" s="36"/>
    </row>
    <row r="21" spans="1:16" ht="15.75" customHeight="1" x14ac:dyDescent="0.4">
      <c r="G21" s="12" t="s">
        <v>23</v>
      </c>
      <c r="H21" s="55"/>
      <c r="I21" s="56"/>
      <c r="K21" s="36"/>
      <c r="L21" s="36"/>
      <c r="M21" s="36"/>
      <c r="N21" s="36"/>
    </row>
    <row r="22" spans="1:16" ht="15.75" customHeight="1" x14ac:dyDescent="0.4">
      <c r="G22" s="12" t="s">
        <v>24</v>
      </c>
      <c r="H22" s="55"/>
      <c r="I22" s="56"/>
      <c r="K22" s="36"/>
      <c r="L22" s="36"/>
      <c r="M22" s="36"/>
      <c r="N22" s="36"/>
    </row>
    <row r="23" spans="1:16" ht="15.75" customHeight="1" x14ac:dyDescent="0.4">
      <c r="G23" s="12" t="s">
        <v>25</v>
      </c>
      <c r="H23" s="55"/>
      <c r="I23" s="56"/>
      <c r="K23" s="36"/>
      <c r="L23" s="36"/>
      <c r="M23" s="36"/>
      <c r="N23" s="36"/>
    </row>
    <row r="24" spans="1:16" ht="15.75" customHeight="1" x14ac:dyDescent="0.4">
      <c r="G24" s="11"/>
      <c r="K24" s="36"/>
      <c r="L24" s="36"/>
      <c r="M24" s="36"/>
      <c r="N24" s="36"/>
    </row>
    <row r="25" spans="1:16" ht="15.75" customHeight="1" x14ac:dyDescent="0.4">
      <c r="G25" s="12"/>
      <c r="H25" s="22"/>
      <c r="I25" s="23"/>
      <c r="K25" s="36"/>
      <c r="L25" s="36"/>
      <c r="M25" s="36"/>
      <c r="N25" s="36"/>
    </row>
    <row r="26" spans="1:16" ht="15.75" customHeight="1" x14ac:dyDescent="0.4">
      <c r="G26" s="12" t="s">
        <v>37</v>
      </c>
      <c r="H26" s="13">
        <f>SUM(L$31:L$120)</f>
        <v>0</v>
      </c>
      <c r="I26" s="21" t="s">
        <v>329</v>
      </c>
      <c r="K26" s="36"/>
      <c r="L26" s="36"/>
      <c r="M26" s="36"/>
      <c r="N26" s="36"/>
    </row>
    <row r="27" spans="1:16" ht="15.75" customHeight="1" x14ac:dyDescent="0.4">
      <c r="G27" s="12" t="s">
        <v>331</v>
      </c>
      <c r="H27" s="13">
        <f>SUM(M$31:M$120)</f>
        <v>0</v>
      </c>
      <c r="I27" s="14" t="s">
        <v>330</v>
      </c>
      <c r="K27" s="36"/>
      <c r="L27" s="36"/>
      <c r="M27" s="36"/>
      <c r="N27" s="36"/>
    </row>
    <row r="28" spans="1:16" ht="15.75" customHeight="1" x14ac:dyDescent="0.4">
      <c r="G28" s="12" t="s">
        <v>38</v>
      </c>
      <c r="H28" s="13">
        <f>SUM(H25:H27)</f>
        <v>0</v>
      </c>
      <c r="I28" s="14" t="s">
        <v>48</v>
      </c>
      <c r="K28" s="36"/>
      <c r="L28" s="36"/>
      <c r="M28" s="36"/>
      <c r="N28" s="36"/>
    </row>
    <row r="29" spans="1:16" ht="15.75" customHeight="1" x14ac:dyDescent="0.4">
      <c r="B29" s="12"/>
      <c r="C29" s="12"/>
      <c r="F29" s="49"/>
      <c r="K29" s="36"/>
      <c r="L29" s="36"/>
      <c r="M29" s="36"/>
      <c r="N29" s="36"/>
    </row>
    <row r="30" spans="1:16" s="1" customFormat="1" ht="15.75" customHeight="1" x14ac:dyDescent="0.4">
      <c r="A30" s="15" t="s">
        <v>327</v>
      </c>
      <c r="B30" s="15" t="s">
        <v>39</v>
      </c>
      <c r="C30" s="3" t="s">
        <v>5</v>
      </c>
      <c r="D30" s="3" t="s">
        <v>14</v>
      </c>
      <c r="E30" s="3" t="s">
        <v>19</v>
      </c>
      <c r="F30" s="16" t="s">
        <v>20</v>
      </c>
      <c r="G30" s="3" t="s">
        <v>21</v>
      </c>
      <c r="H30" s="3" t="s">
        <v>294</v>
      </c>
      <c r="I30" s="3" t="s">
        <v>293</v>
      </c>
      <c r="K30" s="37"/>
      <c r="L30" s="37"/>
      <c r="M30" s="37"/>
      <c r="N30" s="37"/>
    </row>
    <row r="31" spans="1:16" ht="12.7" x14ac:dyDescent="0.4">
      <c r="A31" s="52">
        <v>1</v>
      </c>
      <c r="B31" s="2" t="s">
        <v>201</v>
      </c>
      <c r="C31" s="2" t="s">
        <v>202</v>
      </c>
      <c r="D31" s="43" t="s">
        <v>203</v>
      </c>
      <c r="E31" s="50">
        <v>115</v>
      </c>
      <c r="F31" s="6"/>
      <c r="G31" s="4" t="str">
        <f t="shared" ref="G31:G54" si="0">IF(F31&gt;0,F31*E31,"")</f>
        <v/>
      </c>
      <c r="H31" s="47" t="s">
        <v>296</v>
      </c>
      <c r="I31" s="46" t="s">
        <v>295</v>
      </c>
      <c r="K31" t="s">
        <v>143</v>
      </c>
      <c r="L31">
        <f>IF(AND($G31&gt;0.001,$C31="Danfoss"),$G31,0)</f>
        <v>0</v>
      </c>
      <c r="M31" t="str">
        <f>IF(AND($G31&gt;0.001,$L31=0),$G31,0)</f>
        <v/>
      </c>
      <c r="P31" s="29"/>
    </row>
    <row r="32" spans="1:16" ht="12.7" x14ac:dyDescent="0.4">
      <c r="A32" s="52">
        <v>2</v>
      </c>
      <c r="B32" s="2" t="s">
        <v>140</v>
      </c>
      <c r="C32" s="2" t="s">
        <v>52</v>
      </c>
      <c r="D32" s="43" t="s">
        <v>141</v>
      </c>
      <c r="E32" s="50">
        <v>4</v>
      </c>
      <c r="F32" s="6"/>
      <c r="G32" s="4" t="str">
        <f t="shared" si="0"/>
        <v/>
      </c>
      <c r="H32" s="47" t="s">
        <v>296</v>
      </c>
      <c r="I32" s="46" t="s">
        <v>295</v>
      </c>
      <c r="K32" t="s">
        <v>143</v>
      </c>
      <c r="L32">
        <f t="shared" ref="L32:L95" si="1">IF(AND($G32&gt;0.001,$C32="Danfoss"),$G32,0)</f>
        <v>0</v>
      </c>
      <c r="M32" t="str">
        <f t="shared" ref="M32:M95" si="2">IF(AND($G32&gt;0.001,$L32=0),$G32,0)</f>
        <v/>
      </c>
      <c r="P32" s="29"/>
    </row>
    <row r="33" spans="1:16" ht="12.7" x14ac:dyDescent="0.4">
      <c r="A33" s="52">
        <v>3</v>
      </c>
      <c r="B33" s="2" t="s">
        <v>125</v>
      </c>
      <c r="C33" s="2" t="s">
        <v>52</v>
      </c>
      <c r="D33" s="43" t="s">
        <v>99</v>
      </c>
      <c r="E33" s="50">
        <v>1</v>
      </c>
      <c r="F33" s="6"/>
      <c r="G33" s="4" t="str">
        <f t="shared" si="0"/>
        <v/>
      </c>
      <c r="H33" s="47" t="s">
        <v>297</v>
      </c>
      <c r="I33" s="46" t="s">
        <v>295</v>
      </c>
      <c r="K33" t="s">
        <v>144</v>
      </c>
      <c r="L33">
        <f t="shared" si="1"/>
        <v>0</v>
      </c>
      <c r="M33" t="str">
        <f t="shared" si="2"/>
        <v/>
      </c>
      <c r="P33" s="29"/>
    </row>
    <row r="34" spans="1:16" ht="12.7" x14ac:dyDescent="0.4">
      <c r="A34" s="52">
        <v>4</v>
      </c>
      <c r="B34" s="2" t="s">
        <v>126</v>
      </c>
      <c r="C34" s="2" t="s">
        <v>52</v>
      </c>
      <c r="D34" s="43" t="s">
        <v>53</v>
      </c>
      <c r="E34" s="50">
        <v>2</v>
      </c>
      <c r="F34" s="6"/>
      <c r="G34" s="4" t="str">
        <f t="shared" si="0"/>
        <v/>
      </c>
      <c r="H34" s="47" t="s">
        <v>298</v>
      </c>
      <c r="I34" s="46" t="s">
        <v>295</v>
      </c>
      <c r="K34" t="s">
        <v>145</v>
      </c>
      <c r="L34">
        <f t="shared" si="1"/>
        <v>0</v>
      </c>
      <c r="M34" t="str">
        <f t="shared" si="2"/>
        <v/>
      </c>
      <c r="P34" s="29"/>
    </row>
    <row r="35" spans="1:16" ht="12.7" x14ac:dyDescent="0.4">
      <c r="A35" s="52">
        <v>5</v>
      </c>
      <c r="B35" s="2" t="s">
        <v>127</v>
      </c>
      <c r="C35" s="2" t="s">
        <v>52</v>
      </c>
      <c r="D35" s="43" t="s">
        <v>56</v>
      </c>
      <c r="E35" s="50">
        <v>2</v>
      </c>
      <c r="F35" s="6"/>
      <c r="G35" s="4" t="str">
        <f t="shared" si="0"/>
        <v/>
      </c>
      <c r="H35" s="47" t="s">
        <v>299</v>
      </c>
      <c r="I35" s="46" t="s">
        <v>295</v>
      </c>
      <c r="K35" t="s">
        <v>146</v>
      </c>
      <c r="L35">
        <f t="shared" si="1"/>
        <v>0</v>
      </c>
      <c r="M35" t="str">
        <f t="shared" si="2"/>
        <v/>
      </c>
      <c r="P35" s="29"/>
    </row>
    <row r="36" spans="1:16" ht="12.7" x14ac:dyDescent="0.4">
      <c r="A36" s="52">
        <v>6</v>
      </c>
      <c r="B36" s="2" t="s">
        <v>128</v>
      </c>
      <c r="C36" s="2" t="s">
        <v>52</v>
      </c>
      <c r="D36" s="43" t="s">
        <v>101</v>
      </c>
      <c r="E36" s="50">
        <v>2</v>
      </c>
      <c r="F36" s="6"/>
      <c r="G36" s="4" t="str">
        <f t="shared" si="0"/>
        <v/>
      </c>
      <c r="H36" s="47" t="s">
        <v>300</v>
      </c>
      <c r="I36" s="46" t="s">
        <v>295</v>
      </c>
      <c r="K36" s="41" t="s">
        <v>177</v>
      </c>
      <c r="L36">
        <f t="shared" si="1"/>
        <v>0</v>
      </c>
      <c r="M36" t="str">
        <f t="shared" si="2"/>
        <v/>
      </c>
      <c r="P36" s="29"/>
    </row>
    <row r="37" spans="1:16" ht="12.7" x14ac:dyDescent="0.4">
      <c r="A37" s="52">
        <v>7</v>
      </c>
      <c r="B37" s="2" t="s">
        <v>102</v>
      </c>
      <c r="C37" s="2" t="s">
        <v>52</v>
      </c>
      <c r="D37" s="44" t="s">
        <v>100</v>
      </c>
      <c r="E37" s="50">
        <v>1</v>
      </c>
      <c r="F37" s="6"/>
      <c r="G37" s="4" t="str">
        <f t="shared" si="0"/>
        <v/>
      </c>
      <c r="H37" s="47"/>
      <c r="I37" s="46" t="s">
        <v>295</v>
      </c>
      <c r="K37" s="41" t="s">
        <v>178</v>
      </c>
      <c r="L37">
        <f t="shared" si="1"/>
        <v>0</v>
      </c>
      <c r="M37" t="str">
        <f t="shared" si="2"/>
        <v/>
      </c>
      <c r="P37" s="29"/>
    </row>
    <row r="38" spans="1:16" ht="12.7" x14ac:dyDescent="0.4">
      <c r="A38" s="52">
        <v>8</v>
      </c>
      <c r="B38" s="2" t="s">
        <v>103</v>
      </c>
      <c r="C38" s="2" t="s">
        <v>52</v>
      </c>
      <c r="D38" s="43" t="s">
        <v>57</v>
      </c>
      <c r="E38" s="50">
        <v>1</v>
      </c>
      <c r="F38" s="6"/>
      <c r="G38" s="4" t="str">
        <f t="shared" si="0"/>
        <v/>
      </c>
      <c r="H38" s="47" t="s">
        <v>297</v>
      </c>
      <c r="I38" s="46" t="s">
        <v>295</v>
      </c>
      <c r="K38" s="41" t="s">
        <v>179</v>
      </c>
      <c r="L38">
        <f t="shared" si="1"/>
        <v>0</v>
      </c>
      <c r="M38" t="str">
        <f t="shared" si="2"/>
        <v/>
      </c>
      <c r="P38" s="29"/>
    </row>
    <row r="39" spans="1:16" ht="12.7" x14ac:dyDescent="0.4">
      <c r="A39" s="52">
        <v>9</v>
      </c>
      <c r="B39" s="2" t="s">
        <v>104</v>
      </c>
      <c r="C39" s="2" t="s">
        <v>52</v>
      </c>
      <c r="D39" s="43" t="s">
        <v>58</v>
      </c>
      <c r="E39" s="50">
        <v>1</v>
      </c>
      <c r="F39" s="6"/>
      <c r="G39" s="4" t="str">
        <f t="shared" si="0"/>
        <v/>
      </c>
      <c r="H39" s="47" t="s">
        <v>301</v>
      </c>
      <c r="I39" s="46" t="s">
        <v>295</v>
      </c>
      <c r="K39" s="41" t="s">
        <v>180</v>
      </c>
      <c r="L39">
        <f t="shared" si="1"/>
        <v>0</v>
      </c>
      <c r="M39" t="str">
        <f t="shared" si="2"/>
        <v/>
      </c>
      <c r="P39" s="29"/>
    </row>
    <row r="40" spans="1:16" ht="12.7" x14ac:dyDescent="0.4">
      <c r="A40" s="52">
        <v>10</v>
      </c>
      <c r="B40" s="2" t="s">
        <v>110</v>
      </c>
      <c r="C40" s="2" t="s">
        <v>52</v>
      </c>
      <c r="D40" s="43" t="s">
        <v>113</v>
      </c>
      <c r="E40" s="50">
        <v>3</v>
      </c>
      <c r="F40" s="6"/>
      <c r="G40" s="4" t="str">
        <f t="shared" si="0"/>
        <v/>
      </c>
      <c r="H40" s="47"/>
      <c r="I40" s="46" t="s">
        <v>295</v>
      </c>
      <c r="K40" s="41" t="s">
        <v>179</v>
      </c>
      <c r="L40">
        <f t="shared" si="1"/>
        <v>0</v>
      </c>
      <c r="M40" t="str">
        <f t="shared" si="2"/>
        <v/>
      </c>
      <c r="P40" s="29"/>
    </row>
    <row r="41" spans="1:16" ht="12.7" x14ac:dyDescent="0.4">
      <c r="A41" s="52">
        <v>11</v>
      </c>
      <c r="B41" s="19" t="s">
        <v>111</v>
      </c>
      <c r="C41" s="2" t="s">
        <v>52</v>
      </c>
      <c r="D41" s="43" t="s">
        <v>114</v>
      </c>
      <c r="E41" s="50">
        <v>4</v>
      </c>
      <c r="F41" s="6"/>
      <c r="G41" s="4" t="str">
        <f t="shared" si="0"/>
        <v/>
      </c>
      <c r="H41" s="47" t="s">
        <v>302</v>
      </c>
      <c r="I41" s="46" t="s">
        <v>295</v>
      </c>
      <c r="K41" s="41" t="s">
        <v>181</v>
      </c>
      <c r="L41">
        <f t="shared" si="1"/>
        <v>0</v>
      </c>
      <c r="M41" t="str">
        <f t="shared" si="2"/>
        <v/>
      </c>
      <c r="P41" s="29"/>
    </row>
    <row r="42" spans="1:16" ht="12.7" x14ac:dyDescent="0.4">
      <c r="A42" s="52">
        <v>12</v>
      </c>
      <c r="B42" s="2" t="s">
        <v>112</v>
      </c>
      <c r="C42" s="2" t="s">
        <v>52</v>
      </c>
      <c r="D42" s="43" t="s">
        <v>115</v>
      </c>
      <c r="E42" s="50">
        <v>5</v>
      </c>
      <c r="F42" s="6"/>
      <c r="G42" s="4" t="str">
        <f t="shared" si="0"/>
        <v/>
      </c>
      <c r="H42" s="47" t="s">
        <v>303</v>
      </c>
      <c r="I42" s="46" t="s">
        <v>295</v>
      </c>
      <c r="K42" t="s">
        <v>147</v>
      </c>
      <c r="L42">
        <f t="shared" si="1"/>
        <v>0</v>
      </c>
      <c r="M42" t="str">
        <f t="shared" si="2"/>
        <v/>
      </c>
      <c r="P42" s="29"/>
    </row>
    <row r="43" spans="1:16" ht="12.7" x14ac:dyDescent="0.4">
      <c r="A43" s="52">
        <v>13</v>
      </c>
      <c r="B43" s="2" t="s">
        <v>107</v>
      </c>
      <c r="C43" s="2" t="s">
        <v>52</v>
      </c>
      <c r="D43" s="43" t="s">
        <v>117</v>
      </c>
      <c r="E43" s="50">
        <v>4</v>
      </c>
      <c r="F43" s="6"/>
      <c r="G43" s="4" t="str">
        <f t="shared" si="0"/>
        <v/>
      </c>
      <c r="H43" s="47"/>
      <c r="I43" s="46" t="s">
        <v>295</v>
      </c>
      <c r="K43" t="s">
        <v>148</v>
      </c>
      <c r="L43">
        <f t="shared" si="1"/>
        <v>0</v>
      </c>
      <c r="M43" t="str">
        <f t="shared" si="2"/>
        <v/>
      </c>
      <c r="P43" s="29"/>
    </row>
    <row r="44" spans="1:16" ht="12.7" x14ac:dyDescent="0.4">
      <c r="A44" s="52">
        <v>14</v>
      </c>
      <c r="B44" s="2" t="s">
        <v>108</v>
      </c>
      <c r="C44" s="2" t="s">
        <v>52</v>
      </c>
      <c r="D44" s="43" t="s">
        <v>118</v>
      </c>
      <c r="E44" s="50">
        <v>5</v>
      </c>
      <c r="F44" s="6"/>
      <c r="G44" s="4" t="str">
        <f t="shared" si="0"/>
        <v/>
      </c>
      <c r="H44" s="47"/>
      <c r="I44" s="46" t="s">
        <v>295</v>
      </c>
      <c r="K44" s="41" t="s">
        <v>182</v>
      </c>
      <c r="L44">
        <f t="shared" si="1"/>
        <v>0</v>
      </c>
      <c r="M44" t="str">
        <f t="shared" si="2"/>
        <v/>
      </c>
      <c r="P44" s="29"/>
    </row>
    <row r="45" spans="1:16" ht="12.7" x14ac:dyDescent="0.4">
      <c r="A45" s="52">
        <v>15</v>
      </c>
      <c r="B45" s="2" t="s">
        <v>109</v>
      </c>
      <c r="C45" s="2" t="s">
        <v>52</v>
      </c>
      <c r="D45" s="45" t="s">
        <v>119</v>
      </c>
      <c r="E45" s="50">
        <v>5</v>
      </c>
      <c r="F45" s="6"/>
      <c r="G45" s="4" t="str">
        <f t="shared" si="0"/>
        <v/>
      </c>
      <c r="H45" s="47"/>
      <c r="I45" s="46" t="s">
        <v>295</v>
      </c>
      <c r="K45" t="s">
        <v>149</v>
      </c>
      <c r="L45">
        <f t="shared" si="1"/>
        <v>0</v>
      </c>
      <c r="M45" t="str">
        <f t="shared" si="2"/>
        <v/>
      </c>
      <c r="P45" s="29"/>
    </row>
    <row r="46" spans="1:16" ht="12.7" x14ac:dyDescent="0.4">
      <c r="A46" s="52">
        <v>16</v>
      </c>
      <c r="B46" s="2" t="s">
        <v>122</v>
      </c>
      <c r="C46" s="2" t="s">
        <v>52</v>
      </c>
      <c r="D46" s="45" t="s">
        <v>121</v>
      </c>
      <c r="E46" s="50">
        <v>5</v>
      </c>
      <c r="F46" s="6"/>
      <c r="G46" s="4" t="str">
        <f t="shared" si="0"/>
        <v/>
      </c>
      <c r="H46" s="47"/>
      <c r="I46" s="46" t="s">
        <v>295</v>
      </c>
      <c r="K46" s="41" t="s">
        <v>183</v>
      </c>
      <c r="L46">
        <f t="shared" si="1"/>
        <v>0</v>
      </c>
      <c r="M46" t="str">
        <f t="shared" si="2"/>
        <v/>
      </c>
      <c r="P46" s="29"/>
    </row>
    <row r="47" spans="1:16" ht="12.7" x14ac:dyDescent="0.4">
      <c r="A47" s="52">
        <v>17</v>
      </c>
      <c r="B47" s="2" t="s">
        <v>123</v>
      </c>
      <c r="C47" s="2" t="s">
        <v>52</v>
      </c>
      <c r="D47" s="43" t="s">
        <v>54</v>
      </c>
      <c r="E47" s="50">
        <v>5</v>
      </c>
      <c r="F47" s="6"/>
      <c r="G47" s="4" t="str">
        <f t="shared" si="0"/>
        <v/>
      </c>
      <c r="H47" s="47" t="s">
        <v>304</v>
      </c>
      <c r="I47" s="46" t="s">
        <v>295</v>
      </c>
      <c r="K47" t="s">
        <v>156</v>
      </c>
      <c r="L47">
        <f t="shared" si="1"/>
        <v>0</v>
      </c>
      <c r="M47" t="str">
        <f t="shared" si="2"/>
        <v/>
      </c>
      <c r="P47" s="29"/>
    </row>
    <row r="48" spans="1:16" ht="12.7" x14ac:dyDescent="0.4">
      <c r="A48" s="52">
        <v>18</v>
      </c>
      <c r="B48" s="2" t="s">
        <v>124</v>
      </c>
      <c r="C48" s="2" t="s">
        <v>52</v>
      </c>
      <c r="D48" s="45" t="s">
        <v>138</v>
      </c>
      <c r="E48" s="50">
        <v>7</v>
      </c>
      <c r="F48" s="6"/>
      <c r="G48" s="4" t="str">
        <f t="shared" si="0"/>
        <v/>
      </c>
      <c r="H48" s="47" t="s">
        <v>305</v>
      </c>
      <c r="I48" s="46" t="s">
        <v>295</v>
      </c>
      <c r="K48" t="s">
        <v>157</v>
      </c>
      <c r="L48">
        <f t="shared" si="1"/>
        <v>0</v>
      </c>
      <c r="M48" t="str">
        <f t="shared" si="2"/>
        <v/>
      </c>
      <c r="P48" s="29"/>
    </row>
    <row r="49" spans="1:16" ht="12.7" x14ac:dyDescent="0.4">
      <c r="A49" s="52">
        <v>19</v>
      </c>
      <c r="B49" s="2" t="s">
        <v>132</v>
      </c>
      <c r="C49" s="2" t="s">
        <v>52</v>
      </c>
      <c r="D49" s="45" t="s">
        <v>105</v>
      </c>
      <c r="E49" s="50">
        <v>3</v>
      </c>
      <c r="F49" s="6"/>
      <c r="G49" s="4" t="str">
        <f t="shared" si="0"/>
        <v/>
      </c>
      <c r="H49" s="47"/>
      <c r="I49" s="46" t="s">
        <v>295</v>
      </c>
      <c r="K49" t="s">
        <v>158</v>
      </c>
      <c r="L49">
        <f t="shared" si="1"/>
        <v>0</v>
      </c>
      <c r="M49" t="str">
        <f t="shared" si="2"/>
        <v/>
      </c>
      <c r="P49" s="29"/>
    </row>
    <row r="50" spans="1:16" ht="12.7" x14ac:dyDescent="0.4">
      <c r="A50" s="52">
        <v>20</v>
      </c>
      <c r="B50" s="2" t="s">
        <v>133</v>
      </c>
      <c r="C50" s="2" t="s">
        <v>52</v>
      </c>
      <c r="D50" s="43" t="s">
        <v>55</v>
      </c>
      <c r="E50" s="50">
        <v>4</v>
      </c>
      <c r="F50" s="6"/>
      <c r="G50" s="4" t="str">
        <f t="shared" si="0"/>
        <v/>
      </c>
      <c r="H50" s="47" t="s">
        <v>306</v>
      </c>
      <c r="I50" s="46" t="s">
        <v>295</v>
      </c>
      <c r="K50" s="41" t="s">
        <v>184</v>
      </c>
      <c r="L50">
        <f t="shared" si="1"/>
        <v>0</v>
      </c>
      <c r="M50" t="str">
        <f t="shared" si="2"/>
        <v/>
      </c>
      <c r="P50" s="29"/>
    </row>
    <row r="51" spans="1:16" ht="12.7" x14ac:dyDescent="0.4">
      <c r="A51" s="52">
        <v>21</v>
      </c>
      <c r="B51" s="2" t="s">
        <v>134</v>
      </c>
      <c r="C51" s="2" t="s">
        <v>52</v>
      </c>
      <c r="D51" s="43" t="s">
        <v>106</v>
      </c>
      <c r="E51" s="50">
        <v>5</v>
      </c>
      <c r="F51" s="6"/>
      <c r="G51" s="4" t="str">
        <f t="shared" si="0"/>
        <v/>
      </c>
      <c r="H51" s="47" t="s">
        <v>307</v>
      </c>
      <c r="I51" s="46" t="s">
        <v>295</v>
      </c>
      <c r="K51" t="s">
        <v>159</v>
      </c>
      <c r="L51">
        <f t="shared" si="1"/>
        <v>0</v>
      </c>
      <c r="M51" t="str">
        <f t="shared" si="2"/>
        <v/>
      </c>
      <c r="P51" s="29"/>
    </row>
    <row r="52" spans="1:16" ht="12.7" x14ac:dyDescent="0.4">
      <c r="A52" s="52">
        <v>22</v>
      </c>
      <c r="B52" s="2" t="s">
        <v>129</v>
      </c>
      <c r="C52" s="2" t="s">
        <v>52</v>
      </c>
      <c r="D52" s="43" t="s">
        <v>204</v>
      </c>
      <c r="E52" s="50">
        <v>4</v>
      </c>
      <c r="F52" s="6"/>
      <c r="G52" s="4" t="str">
        <f t="shared" si="0"/>
        <v/>
      </c>
      <c r="H52" s="47"/>
      <c r="I52" s="46" t="s">
        <v>295</v>
      </c>
      <c r="K52" t="s">
        <v>160</v>
      </c>
      <c r="L52">
        <f t="shared" si="1"/>
        <v>0</v>
      </c>
      <c r="M52" t="str">
        <f t="shared" si="2"/>
        <v/>
      </c>
      <c r="P52" s="29"/>
    </row>
    <row r="53" spans="1:16" ht="12.7" x14ac:dyDescent="0.4">
      <c r="A53" s="52">
        <v>23</v>
      </c>
      <c r="B53" s="2" t="s">
        <v>130</v>
      </c>
      <c r="C53" s="2" t="s">
        <v>52</v>
      </c>
      <c r="D53" s="43" t="s">
        <v>205</v>
      </c>
      <c r="E53" s="50">
        <v>5</v>
      </c>
      <c r="F53" s="6"/>
      <c r="G53" s="4" t="str">
        <f t="shared" si="0"/>
        <v/>
      </c>
      <c r="H53" s="47"/>
      <c r="I53" s="46" t="s">
        <v>295</v>
      </c>
      <c r="K53" s="41" t="s">
        <v>161</v>
      </c>
      <c r="L53">
        <f t="shared" si="1"/>
        <v>0</v>
      </c>
      <c r="M53" t="str">
        <f t="shared" si="2"/>
        <v/>
      </c>
      <c r="P53" s="29"/>
    </row>
    <row r="54" spans="1:16" ht="12.7" x14ac:dyDescent="0.4">
      <c r="A54" s="52">
        <v>24</v>
      </c>
      <c r="B54" s="2" t="s">
        <v>131</v>
      </c>
      <c r="C54" s="2" t="s">
        <v>52</v>
      </c>
      <c r="D54" s="43" t="s">
        <v>206</v>
      </c>
      <c r="E54" s="50">
        <v>6</v>
      </c>
      <c r="F54" s="6"/>
      <c r="G54" s="4" t="str">
        <f t="shared" si="0"/>
        <v/>
      </c>
      <c r="H54" s="47"/>
      <c r="I54" s="46" t="s">
        <v>295</v>
      </c>
      <c r="K54" s="41" t="s">
        <v>185</v>
      </c>
      <c r="L54">
        <f t="shared" si="1"/>
        <v>0</v>
      </c>
      <c r="M54" t="str">
        <f t="shared" si="2"/>
        <v/>
      </c>
      <c r="P54" s="29"/>
    </row>
    <row r="55" spans="1:16" ht="12.7" x14ac:dyDescent="0.4">
      <c r="A55" s="52">
        <v>221</v>
      </c>
      <c r="B55" s="17" t="s">
        <v>80</v>
      </c>
      <c r="C55" s="2" t="s">
        <v>214</v>
      </c>
      <c r="D55" s="45">
        <v>20198</v>
      </c>
      <c r="E55" s="50">
        <v>15</v>
      </c>
      <c r="F55" s="6"/>
      <c r="G55" s="4"/>
      <c r="H55" s="47"/>
      <c r="I55" s="46" t="s">
        <v>295</v>
      </c>
      <c r="K55" s="41" t="s">
        <v>186</v>
      </c>
      <c r="L55">
        <f t="shared" si="1"/>
        <v>0</v>
      </c>
      <c r="M55">
        <f t="shared" si="2"/>
        <v>0</v>
      </c>
      <c r="P55" s="29"/>
    </row>
    <row r="56" spans="1:16" ht="12.7" x14ac:dyDescent="0.4">
      <c r="A56" s="52">
        <v>222</v>
      </c>
      <c r="B56" s="17" t="s">
        <v>215</v>
      </c>
      <c r="C56" s="2" t="s">
        <v>214</v>
      </c>
      <c r="D56" s="45">
        <v>566151</v>
      </c>
      <c r="E56" s="50">
        <v>12</v>
      </c>
      <c r="F56" s="6"/>
      <c r="G56" s="4"/>
      <c r="H56" s="47"/>
      <c r="I56" s="46" t="s">
        <v>295</v>
      </c>
      <c r="K56" s="41" t="s">
        <v>187</v>
      </c>
      <c r="L56">
        <f t="shared" si="1"/>
        <v>0</v>
      </c>
      <c r="M56">
        <f t="shared" si="2"/>
        <v>0</v>
      </c>
      <c r="P56" s="29"/>
    </row>
    <row r="57" spans="1:16" ht="12.7" x14ac:dyDescent="0.4">
      <c r="A57" s="52">
        <v>223</v>
      </c>
      <c r="B57" s="17" t="s">
        <v>78</v>
      </c>
      <c r="C57" s="2" t="s">
        <v>214</v>
      </c>
      <c r="D57" s="45" t="s">
        <v>216</v>
      </c>
      <c r="E57" s="50">
        <v>14</v>
      </c>
      <c r="F57" s="6"/>
      <c r="G57" s="4"/>
      <c r="H57" s="47"/>
      <c r="I57" s="46" t="s">
        <v>295</v>
      </c>
      <c r="K57" s="41" t="s">
        <v>188</v>
      </c>
      <c r="L57">
        <f t="shared" si="1"/>
        <v>0</v>
      </c>
      <c r="M57">
        <f t="shared" si="2"/>
        <v>0</v>
      </c>
      <c r="P57" s="29"/>
    </row>
    <row r="58" spans="1:16" ht="12.7" x14ac:dyDescent="0.4">
      <c r="A58" s="52">
        <v>224</v>
      </c>
      <c r="B58" s="17" t="s">
        <v>79</v>
      </c>
      <c r="C58" s="2" t="s">
        <v>214</v>
      </c>
      <c r="D58" s="45" t="s">
        <v>217</v>
      </c>
      <c r="E58" s="50">
        <v>11</v>
      </c>
      <c r="F58" s="6"/>
      <c r="G58" s="4"/>
      <c r="H58" s="47"/>
      <c r="I58" s="46" t="s">
        <v>295</v>
      </c>
      <c r="K58" s="41" t="s">
        <v>189</v>
      </c>
      <c r="L58">
        <f t="shared" si="1"/>
        <v>0</v>
      </c>
      <c r="M58">
        <f t="shared" si="2"/>
        <v>0</v>
      </c>
      <c r="P58" s="29"/>
    </row>
    <row r="59" spans="1:16" ht="12.7" x14ac:dyDescent="0.4">
      <c r="A59" s="52">
        <v>225</v>
      </c>
      <c r="B59" s="17" t="s">
        <v>218</v>
      </c>
      <c r="C59" s="2" t="s">
        <v>214</v>
      </c>
      <c r="D59" s="45" t="s">
        <v>219</v>
      </c>
      <c r="E59" s="50">
        <v>30</v>
      </c>
      <c r="F59" s="6"/>
      <c r="G59" s="4"/>
      <c r="H59" s="47"/>
      <c r="I59" s="46" t="s">
        <v>295</v>
      </c>
      <c r="K59" s="41" t="s">
        <v>188</v>
      </c>
      <c r="L59">
        <f t="shared" si="1"/>
        <v>0</v>
      </c>
      <c r="M59">
        <f t="shared" si="2"/>
        <v>0</v>
      </c>
      <c r="P59" s="29"/>
    </row>
    <row r="60" spans="1:16" ht="12.7" x14ac:dyDescent="0.4">
      <c r="A60" s="52">
        <v>226</v>
      </c>
      <c r="B60" s="17" t="s">
        <v>220</v>
      </c>
      <c r="C60" s="2" t="s">
        <v>214</v>
      </c>
      <c r="D60" s="45" t="s">
        <v>221</v>
      </c>
      <c r="E60" s="50">
        <v>20</v>
      </c>
      <c r="F60" s="6"/>
      <c r="G60" s="4"/>
      <c r="H60" s="47"/>
      <c r="I60" s="46" t="s">
        <v>295</v>
      </c>
      <c r="K60" s="41" t="s">
        <v>189</v>
      </c>
      <c r="L60">
        <f t="shared" si="1"/>
        <v>0</v>
      </c>
      <c r="M60">
        <f t="shared" si="2"/>
        <v>0</v>
      </c>
      <c r="P60" s="29"/>
    </row>
    <row r="61" spans="1:16" ht="12.7" x14ac:dyDescent="0.4">
      <c r="A61" s="52">
        <v>227</v>
      </c>
      <c r="B61" s="17" t="s">
        <v>77</v>
      </c>
      <c r="C61" s="2" t="s">
        <v>214</v>
      </c>
      <c r="D61" s="45" t="s">
        <v>222</v>
      </c>
      <c r="E61" s="50">
        <v>17</v>
      </c>
      <c r="F61" s="6"/>
      <c r="G61" s="4"/>
      <c r="H61" s="47"/>
      <c r="I61" s="46" t="s">
        <v>295</v>
      </c>
      <c r="K61" s="41" t="s">
        <v>188</v>
      </c>
      <c r="L61">
        <f t="shared" si="1"/>
        <v>0</v>
      </c>
      <c r="M61">
        <f t="shared" si="2"/>
        <v>0</v>
      </c>
      <c r="P61" s="29"/>
    </row>
    <row r="62" spans="1:16" s="18" customFormat="1" ht="12.75" customHeight="1" x14ac:dyDescent="0.4">
      <c r="A62" s="52">
        <v>228</v>
      </c>
      <c r="B62" s="17" t="s">
        <v>76</v>
      </c>
      <c r="C62" s="2" t="s">
        <v>214</v>
      </c>
      <c r="D62" s="45" t="s">
        <v>223</v>
      </c>
      <c r="E62" s="50">
        <v>27</v>
      </c>
      <c r="F62" s="6"/>
      <c r="G62" s="4"/>
      <c r="H62" s="47"/>
      <c r="I62" s="46" t="s">
        <v>295</v>
      </c>
      <c r="K62" s="41" t="s">
        <v>189</v>
      </c>
      <c r="L62">
        <f t="shared" si="1"/>
        <v>0</v>
      </c>
      <c r="M62">
        <f t="shared" si="2"/>
        <v>0</v>
      </c>
      <c r="N62"/>
      <c r="P62" s="29"/>
    </row>
    <row r="63" spans="1:16" s="18" customFormat="1" ht="12.75" customHeight="1" x14ac:dyDescent="0.4">
      <c r="A63" s="52">
        <v>229</v>
      </c>
      <c r="B63" s="17" t="s">
        <v>224</v>
      </c>
      <c r="C63" s="2" t="s">
        <v>36</v>
      </c>
      <c r="D63" s="45" t="s">
        <v>225</v>
      </c>
      <c r="E63" s="50">
        <v>10</v>
      </c>
      <c r="F63" s="6"/>
      <c r="G63" s="4"/>
      <c r="H63" s="47" t="s">
        <v>309</v>
      </c>
      <c r="I63" s="46" t="s">
        <v>295</v>
      </c>
      <c r="K63" s="41" t="s">
        <v>188</v>
      </c>
      <c r="L63">
        <f t="shared" si="1"/>
        <v>0</v>
      </c>
      <c r="M63">
        <f t="shared" si="2"/>
        <v>0</v>
      </c>
      <c r="N63"/>
      <c r="P63" s="29"/>
    </row>
    <row r="64" spans="1:16" s="18" customFormat="1" ht="12.75" customHeight="1" x14ac:dyDescent="0.4">
      <c r="A64" s="52">
        <v>230</v>
      </c>
      <c r="B64" s="17" t="s">
        <v>68</v>
      </c>
      <c r="C64" s="2" t="s">
        <v>36</v>
      </c>
      <c r="D64" s="45" t="s">
        <v>11</v>
      </c>
      <c r="E64" s="50">
        <v>16</v>
      </c>
      <c r="F64" s="6"/>
      <c r="G64" s="4"/>
      <c r="H64" s="47" t="s">
        <v>310</v>
      </c>
      <c r="I64" s="46" t="s">
        <v>295</v>
      </c>
      <c r="K64" s="41" t="s">
        <v>189</v>
      </c>
      <c r="L64">
        <f t="shared" si="1"/>
        <v>0</v>
      </c>
      <c r="M64">
        <f t="shared" si="2"/>
        <v>0</v>
      </c>
      <c r="N64"/>
      <c r="P64" s="29"/>
    </row>
    <row r="65" spans="1:16" s="18" customFormat="1" ht="12.75" customHeight="1" x14ac:dyDescent="0.4">
      <c r="A65" s="52">
        <v>231</v>
      </c>
      <c r="B65" s="17" t="s">
        <v>72</v>
      </c>
      <c r="C65" s="2" t="s">
        <v>36</v>
      </c>
      <c r="D65" s="45" t="s">
        <v>33</v>
      </c>
      <c r="E65" s="50">
        <v>15</v>
      </c>
      <c r="F65" s="6"/>
      <c r="G65" s="4"/>
      <c r="H65" s="47" t="s">
        <v>311</v>
      </c>
      <c r="I65" s="46" t="s">
        <v>295</v>
      </c>
      <c r="K65" s="41" t="s">
        <v>190</v>
      </c>
      <c r="L65">
        <f t="shared" si="1"/>
        <v>0</v>
      </c>
      <c r="M65">
        <f t="shared" si="2"/>
        <v>0</v>
      </c>
      <c r="N65"/>
      <c r="P65" s="29"/>
    </row>
    <row r="66" spans="1:16" s="18" customFormat="1" ht="12.75" customHeight="1" x14ac:dyDescent="0.4">
      <c r="A66" s="52">
        <v>232</v>
      </c>
      <c r="B66" s="17" t="s">
        <v>66</v>
      </c>
      <c r="C66" s="2" t="s">
        <v>36</v>
      </c>
      <c r="D66" s="45" t="s">
        <v>42</v>
      </c>
      <c r="E66" s="50">
        <v>12</v>
      </c>
      <c r="F66" s="6"/>
      <c r="G66" s="4"/>
      <c r="H66" s="47" t="s">
        <v>310</v>
      </c>
      <c r="I66" s="46" t="s">
        <v>295</v>
      </c>
      <c r="K66" s="41" t="s">
        <v>191</v>
      </c>
      <c r="L66">
        <f t="shared" si="1"/>
        <v>0</v>
      </c>
      <c r="M66">
        <f t="shared" si="2"/>
        <v>0</v>
      </c>
      <c r="N66"/>
      <c r="P66" s="29"/>
    </row>
    <row r="67" spans="1:16" s="18" customFormat="1" ht="12.75" customHeight="1" x14ac:dyDescent="0.4">
      <c r="A67" s="52">
        <v>233</v>
      </c>
      <c r="B67" s="17" t="s">
        <v>70</v>
      </c>
      <c r="C67" s="2" t="s">
        <v>36</v>
      </c>
      <c r="D67" s="45" t="s">
        <v>43</v>
      </c>
      <c r="E67" s="50">
        <v>11</v>
      </c>
      <c r="F67" s="6"/>
      <c r="G67" s="4"/>
      <c r="H67" s="47" t="s">
        <v>312</v>
      </c>
      <c r="I67" s="46" t="s">
        <v>295</v>
      </c>
      <c r="K67" s="41" t="s">
        <v>192</v>
      </c>
      <c r="L67">
        <f t="shared" si="1"/>
        <v>0</v>
      </c>
      <c r="M67">
        <f t="shared" si="2"/>
        <v>0</v>
      </c>
      <c r="N67"/>
      <c r="P67" s="29"/>
    </row>
    <row r="68" spans="1:16" s="18" customFormat="1" ht="12.75" customHeight="1" x14ac:dyDescent="0.4">
      <c r="A68" s="52">
        <v>234</v>
      </c>
      <c r="B68" s="17" t="s">
        <v>67</v>
      </c>
      <c r="C68" s="2" t="s">
        <v>36</v>
      </c>
      <c r="D68" s="45" t="s">
        <v>10</v>
      </c>
      <c r="E68" s="50">
        <v>17</v>
      </c>
      <c r="F68" s="6"/>
      <c r="G68" s="4"/>
      <c r="H68" s="47" t="s">
        <v>311</v>
      </c>
      <c r="I68" s="46" t="s">
        <v>295</v>
      </c>
      <c r="K68" s="41" t="s">
        <v>193</v>
      </c>
      <c r="L68">
        <f t="shared" si="1"/>
        <v>0</v>
      </c>
      <c r="M68">
        <f t="shared" si="2"/>
        <v>0</v>
      </c>
      <c r="N68"/>
      <c r="P68" s="29"/>
    </row>
    <row r="69" spans="1:16" s="18" customFormat="1" ht="12.7" x14ac:dyDescent="0.4">
      <c r="A69" s="52">
        <v>235</v>
      </c>
      <c r="B69" s="17" t="s">
        <v>71</v>
      </c>
      <c r="C69" s="2" t="s">
        <v>36</v>
      </c>
      <c r="D69" s="45" t="s">
        <v>34</v>
      </c>
      <c r="E69" s="50">
        <v>17</v>
      </c>
      <c r="F69" s="6"/>
      <c r="G69" s="4"/>
      <c r="H69" s="47" t="s">
        <v>311</v>
      </c>
      <c r="I69" s="46" t="s">
        <v>295</v>
      </c>
      <c r="K69" s="41" t="s">
        <v>194</v>
      </c>
      <c r="L69">
        <f t="shared" si="1"/>
        <v>0</v>
      </c>
      <c r="M69">
        <f t="shared" si="2"/>
        <v>0</v>
      </c>
      <c r="N69"/>
      <c r="P69" s="29"/>
    </row>
    <row r="70" spans="1:16" s="18" customFormat="1" ht="12.7" x14ac:dyDescent="0.4">
      <c r="A70" s="52">
        <v>236</v>
      </c>
      <c r="B70" s="17" t="s">
        <v>65</v>
      </c>
      <c r="C70" s="2" t="s">
        <v>36</v>
      </c>
      <c r="D70" s="45" t="s">
        <v>44</v>
      </c>
      <c r="E70" s="50">
        <v>12</v>
      </c>
      <c r="F70" s="6"/>
      <c r="G70" s="4"/>
      <c r="H70" s="47" t="s">
        <v>313</v>
      </c>
      <c r="I70" s="46" t="s">
        <v>295</v>
      </c>
      <c r="K70" s="41" t="s">
        <v>195</v>
      </c>
      <c r="L70">
        <f t="shared" si="1"/>
        <v>0</v>
      </c>
      <c r="M70">
        <f t="shared" si="2"/>
        <v>0</v>
      </c>
      <c r="N70"/>
      <c r="P70" s="29"/>
    </row>
    <row r="71" spans="1:16" s="18" customFormat="1" ht="12.7" x14ac:dyDescent="0.4">
      <c r="A71" s="52">
        <v>237</v>
      </c>
      <c r="B71" s="17" t="s">
        <v>69</v>
      </c>
      <c r="C71" s="2" t="s">
        <v>36</v>
      </c>
      <c r="D71" s="45" t="s">
        <v>45</v>
      </c>
      <c r="E71" s="50">
        <v>12</v>
      </c>
      <c r="F71" s="6"/>
      <c r="G71" s="4"/>
      <c r="H71" s="47" t="s">
        <v>311</v>
      </c>
      <c r="I71" s="46" t="s">
        <v>295</v>
      </c>
      <c r="K71" s="41" t="s">
        <v>196</v>
      </c>
      <c r="L71">
        <f t="shared" si="1"/>
        <v>0</v>
      </c>
      <c r="M71">
        <f t="shared" si="2"/>
        <v>0</v>
      </c>
      <c r="N71"/>
      <c r="P71" s="29"/>
    </row>
    <row r="72" spans="1:16" ht="12.7" x14ac:dyDescent="0.4">
      <c r="A72" s="52">
        <v>238</v>
      </c>
      <c r="B72" s="17" t="s">
        <v>64</v>
      </c>
      <c r="C72" s="2" t="s">
        <v>36</v>
      </c>
      <c r="D72" s="45" t="s">
        <v>40</v>
      </c>
      <c r="E72" s="50">
        <v>35</v>
      </c>
      <c r="F72" s="6"/>
      <c r="G72" s="4"/>
      <c r="H72" s="47" t="s">
        <v>311</v>
      </c>
      <c r="I72" s="46" t="s">
        <v>295</v>
      </c>
      <c r="K72" s="41" t="s">
        <v>197</v>
      </c>
      <c r="L72">
        <f t="shared" si="1"/>
        <v>0</v>
      </c>
      <c r="M72">
        <f t="shared" si="2"/>
        <v>0</v>
      </c>
      <c r="N72" s="10"/>
      <c r="P72" s="29"/>
    </row>
    <row r="73" spans="1:16" ht="12.7" x14ac:dyDescent="0.4">
      <c r="A73" s="52">
        <v>239</v>
      </c>
      <c r="B73" s="17" t="s">
        <v>226</v>
      </c>
      <c r="C73" s="2" t="s">
        <v>36</v>
      </c>
      <c r="D73" s="45" t="s">
        <v>227</v>
      </c>
      <c r="E73" s="50">
        <v>16</v>
      </c>
      <c r="F73" s="6"/>
      <c r="G73" s="4"/>
      <c r="H73" s="47"/>
      <c r="I73" s="46" t="s">
        <v>295</v>
      </c>
      <c r="K73" s="41" t="s">
        <v>198</v>
      </c>
      <c r="L73">
        <f t="shared" si="1"/>
        <v>0</v>
      </c>
      <c r="M73">
        <f t="shared" si="2"/>
        <v>0</v>
      </c>
      <c r="N73" s="10"/>
      <c r="P73" s="29"/>
    </row>
    <row r="74" spans="1:16" ht="12.7" x14ac:dyDescent="0.4">
      <c r="A74" s="52">
        <v>240</v>
      </c>
      <c r="B74" s="17" t="s">
        <v>78</v>
      </c>
      <c r="C74" s="2" t="s">
        <v>36</v>
      </c>
      <c r="D74" s="45" t="s">
        <v>59</v>
      </c>
      <c r="E74" s="50">
        <v>31</v>
      </c>
      <c r="F74" s="6"/>
      <c r="G74" s="4"/>
      <c r="H74" s="47"/>
      <c r="I74" s="46" t="s">
        <v>295</v>
      </c>
      <c r="K74" t="s">
        <v>150</v>
      </c>
      <c r="L74">
        <f t="shared" si="1"/>
        <v>0</v>
      </c>
      <c r="M74">
        <f t="shared" si="2"/>
        <v>0</v>
      </c>
      <c r="P74" s="29"/>
    </row>
    <row r="75" spans="1:16" ht="12.7" x14ac:dyDescent="0.4">
      <c r="A75" s="52">
        <v>241</v>
      </c>
      <c r="B75" s="17" t="s">
        <v>61</v>
      </c>
      <c r="C75" s="2" t="s">
        <v>36</v>
      </c>
      <c r="D75" s="45" t="s">
        <v>50</v>
      </c>
      <c r="E75" s="50">
        <v>40</v>
      </c>
      <c r="F75" s="6"/>
      <c r="G75" s="4"/>
      <c r="H75" s="47"/>
      <c r="I75" s="46" t="s">
        <v>295</v>
      </c>
      <c r="K75" t="s">
        <v>137</v>
      </c>
      <c r="L75">
        <f t="shared" si="1"/>
        <v>0</v>
      </c>
      <c r="M75">
        <f t="shared" si="2"/>
        <v>0</v>
      </c>
      <c r="P75" s="29"/>
    </row>
    <row r="76" spans="1:16" ht="12.7" x14ac:dyDescent="0.4">
      <c r="A76" s="52">
        <v>242</v>
      </c>
      <c r="B76" s="17" t="s">
        <v>79</v>
      </c>
      <c r="C76" s="2" t="s">
        <v>36</v>
      </c>
      <c r="D76" s="45" t="s">
        <v>60</v>
      </c>
      <c r="E76" s="50">
        <v>21</v>
      </c>
      <c r="F76" s="6"/>
      <c r="G76" s="4"/>
      <c r="H76" s="47"/>
      <c r="I76" s="46" t="s">
        <v>295</v>
      </c>
      <c r="K76" t="s">
        <v>137</v>
      </c>
      <c r="L76">
        <f t="shared" si="1"/>
        <v>0</v>
      </c>
      <c r="M76">
        <f t="shared" si="2"/>
        <v>0</v>
      </c>
      <c r="P76" s="29"/>
    </row>
    <row r="77" spans="1:16" ht="12.7" x14ac:dyDescent="0.4">
      <c r="A77" s="52">
        <v>243</v>
      </c>
      <c r="B77" s="17" t="s">
        <v>228</v>
      </c>
      <c r="C77" s="2" t="s">
        <v>36</v>
      </c>
      <c r="D77" s="45" t="s">
        <v>229</v>
      </c>
      <c r="E77" s="50">
        <v>25</v>
      </c>
      <c r="F77" s="6"/>
      <c r="G77" s="4"/>
      <c r="H77" s="47"/>
      <c r="I77" s="46" t="s">
        <v>295</v>
      </c>
      <c r="K77" t="s">
        <v>137</v>
      </c>
      <c r="L77">
        <f t="shared" si="1"/>
        <v>0</v>
      </c>
      <c r="M77">
        <f t="shared" si="2"/>
        <v>0</v>
      </c>
      <c r="P77" s="29"/>
    </row>
    <row r="78" spans="1:16" ht="12.7" x14ac:dyDescent="0.4">
      <c r="A78" s="52">
        <v>244</v>
      </c>
      <c r="B78" s="17" t="s">
        <v>63</v>
      </c>
      <c r="C78" s="2" t="s">
        <v>36</v>
      </c>
      <c r="D78" s="45" t="s">
        <v>49</v>
      </c>
      <c r="E78" s="50">
        <v>12</v>
      </c>
      <c r="F78" s="6"/>
      <c r="G78" s="4"/>
      <c r="H78" s="47"/>
      <c r="I78" s="46" t="s">
        <v>295</v>
      </c>
      <c r="K78" s="40" t="s">
        <v>97</v>
      </c>
      <c r="L78">
        <f t="shared" si="1"/>
        <v>0</v>
      </c>
      <c r="M78">
        <f t="shared" si="2"/>
        <v>0</v>
      </c>
      <c r="P78" s="29"/>
    </row>
    <row r="79" spans="1:16" ht="12.7" x14ac:dyDescent="0.4">
      <c r="A79" s="52">
        <v>245</v>
      </c>
      <c r="B79" s="17" t="s">
        <v>62</v>
      </c>
      <c r="C79" s="2" t="s">
        <v>36</v>
      </c>
      <c r="D79" s="45" t="s">
        <v>35</v>
      </c>
      <c r="E79" s="50">
        <v>14</v>
      </c>
      <c r="F79" s="6"/>
      <c r="G79" s="4"/>
      <c r="H79" s="47"/>
      <c r="I79" s="46" t="s">
        <v>295</v>
      </c>
      <c r="K79" s="40" t="s">
        <v>97</v>
      </c>
      <c r="L79">
        <f t="shared" si="1"/>
        <v>0</v>
      </c>
      <c r="M79">
        <f t="shared" si="2"/>
        <v>0</v>
      </c>
      <c r="P79" s="29"/>
    </row>
    <row r="80" spans="1:16" ht="12.7" x14ac:dyDescent="0.4">
      <c r="A80" s="52">
        <v>246</v>
      </c>
      <c r="B80" s="17" t="s">
        <v>87</v>
      </c>
      <c r="C80" s="2" t="s">
        <v>36</v>
      </c>
      <c r="D80" s="45" t="s">
        <v>12</v>
      </c>
      <c r="E80" s="50">
        <v>13</v>
      </c>
      <c r="F80" s="6"/>
      <c r="G80" s="4"/>
      <c r="H80" s="47" t="s">
        <v>314</v>
      </c>
      <c r="I80" s="46" t="s">
        <v>295</v>
      </c>
      <c r="K80" s="40" t="s">
        <v>98</v>
      </c>
      <c r="L80">
        <f t="shared" si="1"/>
        <v>0</v>
      </c>
      <c r="M80">
        <f t="shared" si="2"/>
        <v>0</v>
      </c>
      <c r="P80" s="29"/>
    </row>
    <row r="81" spans="1:16" ht="12.7" x14ac:dyDescent="0.4">
      <c r="A81" s="52">
        <v>247</v>
      </c>
      <c r="B81" s="17" t="s">
        <v>73</v>
      </c>
      <c r="C81" s="2" t="s">
        <v>36</v>
      </c>
      <c r="D81" s="45" t="s">
        <v>18</v>
      </c>
      <c r="E81" s="50">
        <v>60</v>
      </c>
      <c r="F81" s="6"/>
      <c r="G81" s="4"/>
      <c r="H81" s="47" t="s">
        <v>311</v>
      </c>
      <c r="I81" s="46" t="s">
        <v>295</v>
      </c>
      <c r="K81" s="40" t="s">
        <v>96</v>
      </c>
      <c r="L81">
        <f t="shared" si="1"/>
        <v>0</v>
      </c>
      <c r="M81">
        <f t="shared" si="2"/>
        <v>0</v>
      </c>
      <c r="P81" s="29"/>
    </row>
    <row r="82" spans="1:16" ht="12.7" x14ac:dyDescent="0.4">
      <c r="A82" s="52">
        <v>248</v>
      </c>
      <c r="B82" s="17" t="s">
        <v>75</v>
      </c>
      <c r="C82" s="2" t="s">
        <v>36</v>
      </c>
      <c r="D82" s="45" t="s">
        <v>17</v>
      </c>
      <c r="E82" s="50">
        <v>43</v>
      </c>
      <c r="F82" s="6"/>
      <c r="G82" s="4"/>
      <c r="H82" s="47" t="s">
        <v>315</v>
      </c>
      <c r="I82" s="46" t="s">
        <v>295</v>
      </c>
      <c r="K82" t="s">
        <v>135</v>
      </c>
      <c r="L82">
        <f t="shared" si="1"/>
        <v>0</v>
      </c>
      <c r="M82">
        <f t="shared" si="2"/>
        <v>0</v>
      </c>
      <c r="P82" s="29"/>
    </row>
    <row r="83" spans="1:16" ht="12.7" x14ac:dyDescent="0.4">
      <c r="A83" s="52">
        <v>249</v>
      </c>
      <c r="B83" s="17" t="s">
        <v>74</v>
      </c>
      <c r="C83" s="2" t="s">
        <v>36</v>
      </c>
      <c r="D83" s="45" t="s">
        <v>16</v>
      </c>
      <c r="E83" s="50">
        <v>18</v>
      </c>
      <c r="F83" s="6"/>
      <c r="G83" s="4"/>
      <c r="H83" s="47" t="s">
        <v>311</v>
      </c>
      <c r="I83" s="46" t="s">
        <v>295</v>
      </c>
      <c r="K83" t="s">
        <v>135</v>
      </c>
      <c r="L83">
        <f t="shared" si="1"/>
        <v>0</v>
      </c>
      <c r="M83">
        <f t="shared" si="2"/>
        <v>0</v>
      </c>
      <c r="P83" s="29"/>
    </row>
    <row r="84" spans="1:16" ht="12.7" x14ac:dyDescent="0.4">
      <c r="A84" s="52">
        <v>250</v>
      </c>
      <c r="B84" s="17" t="s">
        <v>81</v>
      </c>
      <c r="C84" s="2" t="s">
        <v>36</v>
      </c>
      <c r="D84" s="45" t="s">
        <v>0</v>
      </c>
      <c r="E84" s="50">
        <v>47</v>
      </c>
      <c r="F84" s="6"/>
      <c r="G84" s="4"/>
      <c r="H84" s="47" t="s">
        <v>316</v>
      </c>
      <c r="I84" s="46" t="s">
        <v>295</v>
      </c>
      <c r="K84" t="s">
        <v>135</v>
      </c>
      <c r="L84">
        <f t="shared" si="1"/>
        <v>0</v>
      </c>
      <c r="M84">
        <f t="shared" si="2"/>
        <v>0</v>
      </c>
      <c r="P84" s="29"/>
    </row>
    <row r="85" spans="1:16" ht="12.7" x14ac:dyDescent="0.4">
      <c r="A85" s="52">
        <v>251</v>
      </c>
      <c r="B85" s="17" t="s">
        <v>74</v>
      </c>
      <c r="C85" s="2" t="s">
        <v>36</v>
      </c>
      <c r="D85" s="45" t="s">
        <v>15</v>
      </c>
      <c r="E85" s="50">
        <v>16</v>
      </c>
      <c r="F85" s="6"/>
      <c r="G85" s="4"/>
      <c r="H85" s="47" t="s">
        <v>317</v>
      </c>
      <c r="I85" s="46" t="s">
        <v>295</v>
      </c>
      <c r="K85" t="s">
        <v>136</v>
      </c>
      <c r="L85">
        <f t="shared" si="1"/>
        <v>0</v>
      </c>
      <c r="M85">
        <f t="shared" si="2"/>
        <v>0</v>
      </c>
      <c r="P85" s="29"/>
    </row>
    <row r="86" spans="1:16" ht="25.35" x14ac:dyDescent="0.4">
      <c r="A86" s="52">
        <v>252</v>
      </c>
      <c r="B86" s="17" t="s">
        <v>230</v>
      </c>
      <c r="C86" s="2" t="s">
        <v>36</v>
      </c>
      <c r="D86" s="45" t="s">
        <v>231</v>
      </c>
      <c r="E86" s="50">
        <v>24</v>
      </c>
      <c r="F86" s="6"/>
      <c r="G86" s="4"/>
      <c r="H86" s="47" t="s">
        <v>318</v>
      </c>
      <c r="I86" s="46" t="s">
        <v>295</v>
      </c>
      <c r="K86" t="s">
        <v>136</v>
      </c>
      <c r="L86">
        <f t="shared" si="1"/>
        <v>0</v>
      </c>
      <c r="M86">
        <f t="shared" si="2"/>
        <v>0</v>
      </c>
      <c r="P86" s="29"/>
    </row>
    <row r="87" spans="1:16" ht="12.7" x14ac:dyDescent="0.4">
      <c r="A87" s="52">
        <v>253</v>
      </c>
      <c r="B87" s="17" t="s">
        <v>84</v>
      </c>
      <c r="C87" s="2" t="s">
        <v>36</v>
      </c>
      <c r="D87" s="45" t="s">
        <v>4</v>
      </c>
      <c r="E87" s="50">
        <v>61</v>
      </c>
      <c r="F87" s="6"/>
      <c r="G87" s="4"/>
      <c r="H87" s="47" t="s">
        <v>310</v>
      </c>
      <c r="I87" s="46" t="s">
        <v>295</v>
      </c>
      <c r="K87" t="s">
        <v>136</v>
      </c>
      <c r="L87">
        <f t="shared" si="1"/>
        <v>0</v>
      </c>
      <c r="M87">
        <f t="shared" si="2"/>
        <v>0</v>
      </c>
      <c r="P87" s="29"/>
    </row>
    <row r="88" spans="1:16" ht="12.7" x14ac:dyDescent="0.4">
      <c r="A88" s="52">
        <v>254</v>
      </c>
      <c r="B88" s="17" t="s">
        <v>86</v>
      </c>
      <c r="C88" s="2" t="s">
        <v>36</v>
      </c>
      <c r="D88" s="45" t="s">
        <v>8</v>
      </c>
      <c r="E88" s="50">
        <v>52</v>
      </c>
      <c r="F88" s="6"/>
      <c r="G88" s="4"/>
      <c r="H88" s="47" t="s">
        <v>311</v>
      </c>
      <c r="I88" s="46" t="s">
        <v>295</v>
      </c>
      <c r="K88" t="s">
        <v>120</v>
      </c>
      <c r="L88">
        <f t="shared" si="1"/>
        <v>0</v>
      </c>
      <c r="M88">
        <f t="shared" si="2"/>
        <v>0</v>
      </c>
      <c r="P88" s="29"/>
    </row>
    <row r="89" spans="1:16" ht="12.7" x14ac:dyDescent="0.4">
      <c r="A89" s="52">
        <v>255</v>
      </c>
      <c r="B89" s="17" t="s">
        <v>85</v>
      </c>
      <c r="C89" s="2" t="s">
        <v>36</v>
      </c>
      <c r="D89" s="45" t="s">
        <v>46</v>
      </c>
      <c r="E89" s="50">
        <v>43</v>
      </c>
      <c r="F89" s="6"/>
      <c r="G89" s="4"/>
      <c r="H89" s="47" t="s">
        <v>311</v>
      </c>
      <c r="I89" s="46" t="s">
        <v>295</v>
      </c>
      <c r="K89" t="s">
        <v>120</v>
      </c>
      <c r="L89">
        <f t="shared" si="1"/>
        <v>0</v>
      </c>
      <c r="M89">
        <f t="shared" si="2"/>
        <v>0</v>
      </c>
      <c r="P89" s="29"/>
    </row>
    <row r="90" spans="1:16" ht="12.7" x14ac:dyDescent="0.4">
      <c r="A90" s="52">
        <v>256</v>
      </c>
      <c r="B90" s="17" t="s">
        <v>89</v>
      </c>
      <c r="C90" s="2" t="s">
        <v>36</v>
      </c>
      <c r="D90" s="45" t="s">
        <v>13</v>
      </c>
      <c r="E90" s="50">
        <v>59</v>
      </c>
      <c r="F90" s="6"/>
      <c r="G90" s="4"/>
      <c r="H90" s="47" t="s">
        <v>311</v>
      </c>
      <c r="I90" s="46" t="s">
        <v>295</v>
      </c>
      <c r="K90" t="s">
        <v>120</v>
      </c>
      <c r="L90">
        <f t="shared" si="1"/>
        <v>0</v>
      </c>
      <c r="M90">
        <f t="shared" si="2"/>
        <v>0</v>
      </c>
      <c r="P90" s="29"/>
    </row>
    <row r="91" spans="1:16" ht="12.7" x14ac:dyDescent="0.4">
      <c r="A91" s="52">
        <v>257</v>
      </c>
      <c r="B91" s="17" t="s">
        <v>88</v>
      </c>
      <c r="C91" s="2" t="s">
        <v>36</v>
      </c>
      <c r="D91" s="45" t="s">
        <v>51</v>
      </c>
      <c r="E91" s="50">
        <v>50</v>
      </c>
      <c r="F91" s="6"/>
      <c r="G91" s="4"/>
      <c r="H91" s="47" t="s">
        <v>311</v>
      </c>
      <c r="I91" s="46" t="s">
        <v>295</v>
      </c>
      <c r="K91" t="s">
        <v>116</v>
      </c>
      <c r="L91">
        <f t="shared" si="1"/>
        <v>0</v>
      </c>
      <c r="M91">
        <f t="shared" si="2"/>
        <v>0</v>
      </c>
      <c r="P91" s="29"/>
    </row>
    <row r="92" spans="1:16" ht="12.7" x14ac:dyDescent="0.4">
      <c r="A92" s="52">
        <v>258</v>
      </c>
      <c r="B92" s="17" t="s">
        <v>92</v>
      </c>
      <c r="C92" s="2" t="s">
        <v>36</v>
      </c>
      <c r="D92" s="45" t="s">
        <v>6</v>
      </c>
      <c r="E92" s="50">
        <v>23</v>
      </c>
      <c r="F92" s="6"/>
      <c r="G92" s="4"/>
      <c r="H92" s="47" t="s">
        <v>310</v>
      </c>
      <c r="I92" s="46" t="s">
        <v>295</v>
      </c>
      <c r="K92" t="s">
        <v>116</v>
      </c>
      <c r="L92">
        <f t="shared" si="1"/>
        <v>0</v>
      </c>
      <c r="M92">
        <f t="shared" si="2"/>
        <v>0</v>
      </c>
      <c r="P92" s="29"/>
    </row>
    <row r="93" spans="1:16" ht="12.7" x14ac:dyDescent="0.4">
      <c r="A93" s="52">
        <v>259</v>
      </c>
      <c r="B93" s="17" t="s">
        <v>93</v>
      </c>
      <c r="C93" s="2" t="s">
        <v>36</v>
      </c>
      <c r="D93" s="45" t="s">
        <v>7</v>
      </c>
      <c r="E93" s="50">
        <v>26</v>
      </c>
      <c r="F93" s="6"/>
      <c r="G93" s="4"/>
      <c r="H93" s="47" t="s">
        <v>311</v>
      </c>
      <c r="I93" s="46" t="s">
        <v>295</v>
      </c>
      <c r="K93" t="s">
        <v>116</v>
      </c>
      <c r="L93">
        <f t="shared" si="1"/>
        <v>0</v>
      </c>
      <c r="M93">
        <f t="shared" si="2"/>
        <v>0</v>
      </c>
      <c r="P93" s="29"/>
    </row>
    <row r="94" spans="1:16" ht="12.7" x14ac:dyDescent="0.4">
      <c r="A94" s="52">
        <v>260</v>
      </c>
      <c r="B94" s="17" t="s">
        <v>93</v>
      </c>
      <c r="C94" s="2" t="s">
        <v>36</v>
      </c>
      <c r="D94" s="45" t="s">
        <v>232</v>
      </c>
      <c r="E94" s="50">
        <v>23</v>
      </c>
      <c r="F94" s="6"/>
      <c r="G94" s="4"/>
      <c r="H94" s="47" t="s">
        <v>305</v>
      </c>
      <c r="I94" s="46" t="s">
        <v>295</v>
      </c>
      <c r="K94" s="40" t="s">
        <v>139</v>
      </c>
      <c r="L94">
        <f t="shared" si="1"/>
        <v>0</v>
      </c>
      <c r="M94">
        <f t="shared" si="2"/>
        <v>0</v>
      </c>
      <c r="P94" s="29"/>
    </row>
    <row r="95" spans="1:16" ht="12.7" x14ac:dyDescent="0.4">
      <c r="A95" s="52">
        <v>261</v>
      </c>
      <c r="B95" s="17" t="s">
        <v>90</v>
      </c>
      <c r="C95" s="2" t="s">
        <v>36</v>
      </c>
      <c r="D95" s="45" t="s">
        <v>2</v>
      </c>
      <c r="E95" s="50">
        <v>32</v>
      </c>
      <c r="F95" s="6"/>
      <c r="G95" s="4"/>
      <c r="H95" s="47" t="s">
        <v>311</v>
      </c>
      <c r="I95" s="46" t="s">
        <v>295</v>
      </c>
      <c r="K95" s="40" t="s">
        <v>139</v>
      </c>
      <c r="L95">
        <f t="shared" si="1"/>
        <v>0</v>
      </c>
      <c r="M95">
        <f t="shared" si="2"/>
        <v>0</v>
      </c>
      <c r="P95" s="29"/>
    </row>
    <row r="96" spans="1:16" ht="12.7" x14ac:dyDescent="0.4">
      <c r="A96" s="52">
        <v>262</v>
      </c>
      <c r="B96" s="17" t="s">
        <v>91</v>
      </c>
      <c r="C96" s="2" t="s">
        <v>36</v>
      </c>
      <c r="D96" s="45" t="s">
        <v>1</v>
      </c>
      <c r="E96" s="50">
        <v>26</v>
      </c>
      <c r="F96" s="6"/>
      <c r="G96" s="4"/>
      <c r="H96" s="47" t="s">
        <v>319</v>
      </c>
      <c r="I96" s="46" t="s">
        <v>295</v>
      </c>
      <c r="K96" s="40" t="s">
        <v>139</v>
      </c>
      <c r="L96">
        <f t="shared" ref="L96:L116" si="3">IF(AND($G96&gt;0.001,$C96="Danfoss"),$G96,0)</f>
        <v>0</v>
      </c>
      <c r="M96">
        <f t="shared" ref="M96:M116" si="4">IF(AND($G96&gt;0.001,$L96=0),$G96,0)</f>
        <v>0</v>
      </c>
      <c r="P96" s="29"/>
    </row>
    <row r="97" spans="1:16" ht="25.35" x14ac:dyDescent="0.4">
      <c r="A97" s="52">
        <v>263</v>
      </c>
      <c r="B97" s="17" t="s">
        <v>94</v>
      </c>
      <c r="C97" s="2" t="s">
        <v>36</v>
      </c>
      <c r="D97" s="45" t="s">
        <v>9</v>
      </c>
      <c r="E97" s="50">
        <v>45</v>
      </c>
      <c r="F97" s="6"/>
      <c r="G97" s="4"/>
      <c r="H97" s="47" t="s">
        <v>311</v>
      </c>
      <c r="I97" s="46" t="s">
        <v>295</v>
      </c>
      <c r="K97" s="40" t="s">
        <v>142</v>
      </c>
      <c r="L97">
        <f t="shared" si="3"/>
        <v>0</v>
      </c>
      <c r="M97">
        <f t="shared" si="4"/>
        <v>0</v>
      </c>
      <c r="P97" s="29"/>
    </row>
    <row r="98" spans="1:16" ht="12.7" x14ac:dyDescent="0.4">
      <c r="A98" s="52">
        <v>264</v>
      </c>
      <c r="B98" s="17" t="s">
        <v>233</v>
      </c>
      <c r="C98" s="2" t="s">
        <v>36</v>
      </c>
      <c r="D98" s="45" t="s">
        <v>234</v>
      </c>
      <c r="E98" s="50">
        <v>275</v>
      </c>
      <c r="F98" s="6"/>
      <c r="G98" s="4"/>
      <c r="H98" s="47" t="s">
        <v>320</v>
      </c>
      <c r="I98" s="46" t="s">
        <v>295</v>
      </c>
      <c r="J98" s="65"/>
      <c r="K98" t="s">
        <v>155</v>
      </c>
      <c r="L98">
        <f t="shared" si="3"/>
        <v>0</v>
      </c>
      <c r="M98">
        <f t="shared" si="4"/>
        <v>0</v>
      </c>
      <c r="P98" s="29"/>
    </row>
    <row r="99" spans="1:16" ht="12.7" x14ac:dyDescent="0.4">
      <c r="A99" s="52">
        <v>265</v>
      </c>
      <c r="B99" s="17" t="s">
        <v>233</v>
      </c>
      <c r="C99" s="2" t="s">
        <v>36</v>
      </c>
      <c r="D99" s="45" t="s">
        <v>235</v>
      </c>
      <c r="E99" s="50">
        <v>310</v>
      </c>
      <c r="F99" s="6"/>
      <c r="G99" s="4"/>
      <c r="H99" s="47" t="s">
        <v>296</v>
      </c>
      <c r="I99" s="46" t="s">
        <v>295</v>
      </c>
      <c r="J99" s="65"/>
      <c r="K99" t="s">
        <v>151</v>
      </c>
      <c r="L99">
        <f t="shared" si="3"/>
        <v>0</v>
      </c>
      <c r="M99">
        <f t="shared" si="4"/>
        <v>0</v>
      </c>
      <c r="P99" s="29"/>
    </row>
    <row r="100" spans="1:16" ht="12.7" x14ac:dyDescent="0.4">
      <c r="A100" s="52">
        <v>266</v>
      </c>
      <c r="B100" s="17" t="s">
        <v>233</v>
      </c>
      <c r="C100" s="2" t="s">
        <v>36</v>
      </c>
      <c r="D100" s="45" t="s">
        <v>236</v>
      </c>
      <c r="E100" s="50">
        <v>352</v>
      </c>
      <c r="F100" s="6"/>
      <c r="G100" s="4"/>
      <c r="H100" s="47" t="s">
        <v>321</v>
      </c>
      <c r="I100" s="46" t="s">
        <v>295</v>
      </c>
      <c r="J100" s="65"/>
      <c r="K100" t="s">
        <v>151</v>
      </c>
      <c r="L100">
        <f t="shared" si="3"/>
        <v>0</v>
      </c>
      <c r="M100">
        <f t="shared" si="4"/>
        <v>0</v>
      </c>
      <c r="P100" s="29"/>
    </row>
    <row r="101" spans="1:16" ht="12.7" x14ac:dyDescent="0.4">
      <c r="A101"/>
      <c r="B101" s="62" t="s">
        <v>340</v>
      </c>
      <c r="C101" s="2" t="s">
        <v>47</v>
      </c>
      <c r="D101" s="64" t="s">
        <v>341</v>
      </c>
      <c r="E101" s="4">
        <v>21</v>
      </c>
      <c r="F101" s="6"/>
      <c r="G101" s="4" t="str">
        <f t="shared" ref="G101:G102" si="5">IF(F101&gt;0,F101*E101,"")</f>
        <v/>
      </c>
      <c r="H101" s="61"/>
      <c r="I101" s="52" t="s">
        <v>295</v>
      </c>
      <c r="J101" s="66"/>
      <c r="K101" t="s">
        <v>155</v>
      </c>
      <c r="L101">
        <f t="shared" si="3"/>
        <v>0</v>
      </c>
      <c r="M101" t="str">
        <f t="shared" si="4"/>
        <v/>
      </c>
      <c r="P101" s="29"/>
    </row>
    <row r="102" spans="1:16" ht="12.7" x14ac:dyDescent="0.4">
      <c r="A102"/>
      <c r="B102" s="62" t="s">
        <v>342</v>
      </c>
      <c r="C102" s="2" t="s">
        <v>47</v>
      </c>
      <c r="D102" s="43" t="s">
        <v>343</v>
      </c>
      <c r="E102" s="4">
        <v>47</v>
      </c>
      <c r="F102" s="6"/>
      <c r="G102" s="4" t="str">
        <f t="shared" si="5"/>
        <v/>
      </c>
      <c r="H102" s="61"/>
      <c r="I102" s="52" t="s">
        <v>295</v>
      </c>
      <c r="J102" s="66"/>
      <c r="K102" t="s">
        <v>155</v>
      </c>
      <c r="L102">
        <f t="shared" si="3"/>
        <v>0</v>
      </c>
      <c r="M102" t="str">
        <f t="shared" si="4"/>
        <v/>
      </c>
      <c r="P102" s="29"/>
    </row>
    <row r="103" spans="1:16" ht="13.2" customHeight="1" x14ac:dyDescent="0.4">
      <c r="A103" s="52">
        <v>382</v>
      </c>
      <c r="B103" s="17" t="s">
        <v>82</v>
      </c>
      <c r="C103" s="2" t="s">
        <v>3</v>
      </c>
      <c r="D103" s="45">
        <v>241016</v>
      </c>
      <c r="E103" s="50">
        <v>41</v>
      </c>
      <c r="F103" s="63"/>
      <c r="G103" s="4"/>
      <c r="H103" s="47"/>
      <c r="I103" s="46" t="s">
        <v>295</v>
      </c>
      <c r="J103" s="65"/>
      <c r="K103" t="s">
        <v>152</v>
      </c>
      <c r="L103">
        <f t="shared" si="3"/>
        <v>0</v>
      </c>
      <c r="M103">
        <f t="shared" si="4"/>
        <v>0</v>
      </c>
      <c r="N103" s="39" t="s">
        <v>164</v>
      </c>
      <c r="P103" s="29"/>
    </row>
    <row r="104" spans="1:16" ht="13.2" customHeight="1" x14ac:dyDescent="0.4">
      <c r="A104" s="52">
        <v>383</v>
      </c>
      <c r="B104" s="17" t="s">
        <v>83</v>
      </c>
      <c r="C104" s="2" t="s">
        <v>3</v>
      </c>
      <c r="D104" s="45" t="s">
        <v>32</v>
      </c>
      <c r="E104" s="50">
        <v>308</v>
      </c>
      <c r="F104" s="6"/>
      <c r="G104" s="4"/>
      <c r="H104" s="47"/>
      <c r="I104" s="46" t="s">
        <v>295</v>
      </c>
      <c r="J104" s="65"/>
      <c r="K104" t="s">
        <v>152</v>
      </c>
      <c r="L104">
        <f t="shared" si="3"/>
        <v>0</v>
      </c>
      <c r="M104">
        <f t="shared" si="4"/>
        <v>0</v>
      </c>
      <c r="N104" s="39" t="s">
        <v>165</v>
      </c>
      <c r="P104" s="29"/>
    </row>
    <row r="105" spans="1:16" ht="13.2" customHeight="1" x14ac:dyDescent="0.4">
      <c r="A105" s="52">
        <v>384</v>
      </c>
      <c r="B105" s="17" t="s">
        <v>238</v>
      </c>
      <c r="C105" s="2" t="s">
        <v>47</v>
      </c>
      <c r="D105" s="45" t="s">
        <v>239</v>
      </c>
      <c r="E105" s="50">
        <v>112</v>
      </c>
      <c r="F105" s="6"/>
      <c r="G105" s="4"/>
      <c r="H105" s="47" t="s">
        <v>322</v>
      </c>
      <c r="I105" s="46" t="s">
        <v>295</v>
      </c>
      <c r="K105" t="s">
        <v>152</v>
      </c>
      <c r="L105">
        <f t="shared" si="3"/>
        <v>0</v>
      </c>
      <c r="M105">
        <f t="shared" si="4"/>
        <v>0</v>
      </c>
      <c r="N105" s="39" t="s">
        <v>166</v>
      </c>
      <c r="P105" s="29"/>
    </row>
    <row r="106" spans="1:16" ht="13.2" customHeight="1" x14ac:dyDescent="0.4">
      <c r="A106" s="52">
        <v>385</v>
      </c>
      <c r="B106" s="17" t="s">
        <v>240</v>
      </c>
      <c r="C106" s="2" t="s">
        <v>47</v>
      </c>
      <c r="D106" s="45" t="s">
        <v>241</v>
      </c>
      <c r="E106" s="50">
        <v>112</v>
      </c>
      <c r="F106" s="6"/>
      <c r="G106" s="4"/>
      <c r="H106" s="47" t="s">
        <v>323</v>
      </c>
      <c r="I106" s="46" t="s">
        <v>295</v>
      </c>
      <c r="K106" t="s">
        <v>153</v>
      </c>
      <c r="L106">
        <f t="shared" si="3"/>
        <v>0</v>
      </c>
      <c r="M106">
        <f t="shared" si="4"/>
        <v>0</v>
      </c>
      <c r="N106" s="39" t="s">
        <v>167</v>
      </c>
      <c r="P106" s="29"/>
    </row>
    <row r="107" spans="1:16" ht="13.2" customHeight="1" x14ac:dyDescent="0.4">
      <c r="A107" s="52">
        <v>386</v>
      </c>
      <c r="B107" s="17" t="s">
        <v>242</v>
      </c>
      <c r="C107" s="2" t="s">
        <v>47</v>
      </c>
      <c r="D107" s="45" t="s">
        <v>243</v>
      </c>
      <c r="E107" s="50">
        <v>112</v>
      </c>
      <c r="F107" s="6"/>
      <c r="G107" s="4"/>
      <c r="H107" s="47" t="s">
        <v>324</v>
      </c>
      <c r="I107" s="46" t="s">
        <v>295</v>
      </c>
      <c r="K107" t="s">
        <v>153</v>
      </c>
      <c r="L107">
        <f t="shared" si="3"/>
        <v>0</v>
      </c>
      <c r="M107">
        <f t="shared" si="4"/>
        <v>0</v>
      </c>
      <c r="N107" s="39" t="s">
        <v>168</v>
      </c>
      <c r="P107" s="29"/>
    </row>
    <row r="108" spans="1:16" ht="13.2" customHeight="1" x14ac:dyDescent="0.4">
      <c r="A108" s="52">
        <v>387</v>
      </c>
      <c r="B108" s="17" t="s">
        <v>244</v>
      </c>
      <c r="C108" s="2" t="s">
        <v>47</v>
      </c>
      <c r="D108" s="45" t="s">
        <v>245</v>
      </c>
      <c r="E108" s="50">
        <v>112</v>
      </c>
      <c r="F108" s="6"/>
      <c r="G108" s="4"/>
      <c r="H108" s="47" t="s">
        <v>322</v>
      </c>
      <c r="I108" s="46" t="s">
        <v>295</v>
      </c>
      <c r="K108" t="s">
        <v>153</v>
      </c>
      <c r="L108">
        <f t="shared" si="3"/>
        <v>0</v>
      </c>
      <c r="M108">
        <f t="shared" si="4"/>
        <v>0</v>
      </c>
      <c r="N108" s="39" t="s">
        <v>169</v>
      </c>
      <c r="P108" s="29"/>
    </row>
    <row r="109" spans="1:16" ht="13.2" customHeight="1" x14ac:dyDescent="0.4">
      <c r="A109" s="52">
        <v>388</v>
      </c>
      <c r="B109" s="17" t="s">
        <v>246</v>
      </c>
      <c r="C109" s="2" t="s">
        <v>47</v>
      </c>
      <c r="D109" s="45" t="s">
        <v>247</v>
      </c>
      <c r="E109" s="50">
        <v>121</v>
      </c>
      <c r="F109" s="6"/>
      <c r="G109" s="4"/>
      <c r="H109" s="47" t="s">
        <v>325</v>
      </c>
      <c r="I109" s="46" t="s">
        <v>295</v>
      </c>
      <c r="K109" t="s">
        <v>153</v>
      </c>
      <c r="L109">
        <f t="shared" si="3"/>
        <v>0</v>
      </c>
      <c r="M109">
        <f t="shared" si="4"/>
        <v>0</v>
      </c>
      <c r="N109" s="39" t="s">
        <v>170</v>
      </c>
      <c r="P109" s="29"/>
    </row>
    <row r="110" spans="1:16" ht="13.2" customHeight="1" x14ac:dyDescent="0.4">
      <c r="A110" s="52">
        <v>389</v>
      </c>
      <c r="B110" s="17" t="s">
        <v>248</v>
      </c>
      <c r="C110" s="2" t="s">
        <v>47</v>
      </c>
      <c r="D110" s="45" t="s">
        <v>249</v>
      </c>
      <c r="E110" s="50">
        <v>121</v>
      </c>
      <c r="F110" s="6"/>
      <c r="G110" s="4"/>
      <c r="H110" s="47" t="s">
        <v>324</v>
      </c>
      <c r="I110" s="46" t="s">
        <v>295</v>
      </c>
      <c r="K110" t="s">
        <v>153</v>
      </c>
      <c r="L110">
        <f t="shared" si="3"/>
        <v>0</v>
      </c>
      <c r="M110">
        <f t="shared" si="4"/>
        <v>0</v>
      </c>
      <c r="N110" s="39" t="s">
        <v>171</v>
      </c>
      <c r="P110" s="29"/>
    </row>
    <row r="111" spans="1:16" ht="13.2" customHeight="1" x14ac:dyDescent="0.4">
      <c r="A111" s="52">
        <v>390</v>
      </c>
      <c r="B111" s="17" t="s">
        <v>250</v>
      </c>
      <c r="C111" s="2" t="s">
        <v>251</v>
      </c>
      <c r="D111" s="45">
        <v>58700009</v>
      </c>
      <c r="E111" s="50">
        <v>305</v>
      </c>
      <c r="F111" s="6"/>
      <c r="G111" s="4"/>
      <c r="H111" s="47" t="s">
        <v>326</v>
      </c>
      <c r="I111" s="46" t="s">
        <v>295</v>
      </c>
      <c r="K111" t="s">
        <v>153</v>
      </c>
      <c r="L111">
        <f t="shared" si="3"/>
        <v>0</v>
      </c>
      <c r="M111">
        <f t="shared" si="4"/>
        <v>0</v>
      </c>
      <c r="N111" s="39" t="s">
        <v>172</v>
      </c>
      <c r="P111" s="29"/>
    </row>
    <row r="112" spans="1:16" ht="13.2" customHeight="1" x14ac:dyDescent="0.4">
      <c r="A112" s="52">
        <v>572</v>
      </c>
      <c r="B112" s="17" t="s">
        <v>252</v>
      </c>
      <c r="C112" s="2" t="s">
        <v>253</v>
      </c>
      <c r="D112" s="45" t="s">
        <v>254</v>
      </c>
      <c r="E112" s="50">
        <v>62</v>
      </c>
      <c r="F112" s="6"/>
      <c r="G112" s="4"/>
      <c r="H112" s="47" t="s">
        <v>303</v>
      </c>
      <c r="I112" s="46" t="s">
        <v>295</v>
      </c>
      <c r="K112" t="s">
        <v>153</v>
      </c>
      <c r="L112">
        <f t="shared" si="3"/>
        <v>0</v>
      </c>
      <c r="M112">
        <f t="shared" si="4"/>
        <v>0</v>
      </c>
      <c r="N112" s="39" t="s">
        <v>173</v>
      </c>
      <c r="P112" s="29"/>
    </row>
    <row r="113" spans="1:16" ht="13.2" customHeight="1" x14ac:dyDescent="0.4">
      <c r="A113" s="52">
        <v>573</v>
      </c>
      <c r="B113" s="17" t="s">
        <v>255</v>
      </c>
      <c r="C113" s="2" t="s">
        <v>256</v>
      </c>
      <c r="D113" s="45" t="s">
        <v>257</v>
      </c>
      <c r="E113" s="50">
        <v>85</v>
      </c>
      <c r="F113" s="6"/>
      <c r="G113" s="4"/>
      <c r="H113" s="47"/>
      <c r="I113" s="46" t="s">
        <v>295</v>
      </c>
      <c r="K113" t="s">
        <v>153</v>
      </c>
      <c r="L113">
        <f t="shared" si="3"/>
        <v>0</v>
      </c>
      <c r="M113">
        <f t="shared" si="4"/>
        <v>0</v>
      </c>
      <c r="N113" s="39" t="s">
        <v>174</v>
      </c>
      <c r="P113" s="29"/>
    </row>
    <row r="114" spans="1:16" ht="13.2" customHeight="1" x14ac:dyDescent="0.4">
      <c r="A114" s="52">
        <v>574</v>
      </c>
      <c r="B114" s="17" t="s">
        <v>258</v>
      </c>
      <c r="C114" s="2" t="s">
        <v>259</v>
      </c>
      <c r="D114" s="45" t="s">
        <v>260</v>
      </c>
      <c r="E114" s="50">
        <v>27</v>
      </c>
      <c r="F114" s="6"/>
      <c r="G114" s="4"/>
      <c r="H114" s="47"/>
      <c r="I114" s="46" t="s">
        <v>295</v>
      </c>
      <c r="K114" t="s">
        <v>153</v>
      </c>
      <c r="L114">
        <f t="shared" si="3"/>
        <v>0</v>
      </c>
      <c r="M114">
        <f t="shared" si="4"/>
        <v>0</v>
      </c>
      <c r="N114" s="39" t="s">
        <v>175</v>
      </c>
      <c r="P114" s="29"/>
    </row>
    <row r="115" spans="1:16" ht="12.7" x14ac:dyDescent="0.4">
      <c r="A115" s="52">
        <v>575</v>
      </c>
      <c r="B115" s="17" t="s">
        <v>261</v>
      </c>
      <c r="C115" s="2" t="s">
        <v>262</v>
      </c>
      <c r="D115" s="45" t="s">
        <v>263</v>
      </c>
      <c r="E115" s="50">
        <v>42</v>
      </c>
      <c r="F115" s="6"/>
      <c r="G115" s="4"/>
      <c r="H115" s="47" t="s">
        <v>296</v>
      </c>
      <c r="I115" s="46" t="s">
        <v>295</v>
      </c>
      <c r="K115" t="s">
        <v>154</v>
      </c>
      <c r="L115">
        <f t="shared" si="3"/>
        <v>0</v>
      </c>
      <c r="M115">
        <f t="shared" si="4"/>
        <v>0</v>
      </c>
      <c r="P115" s="29"/>
    </row>
    <row r="116" spans="1:16" ht="12.7" x14ac:dyDescent="0.4">
      <c r="A116" s="52">
        <v>579</v>
      </c>
      <c r="B116" s="17" t="s">
        <v>270</v>
      </c>
      <c r="C116" s="2" t="s">
        <v>271</v>
      </c>
      <c r="D116" s="45" t="s">
        <v>272</v>
      </c>
      <c r="E116" s="50">
        <v>8</v>
      </c>
      <c r="F116" s="6"/>
      <c r="G116" s="4"/>
      <c r="H116" s="47" t="s">
        <v>297</v>
      </c>
      <c r="I116" s="46" t="s">
        <v>295</v>
      </c>
      <c r="K116" t="s">
        <v>154</v>
      </c>
      <c r="L116">
        <f t="shared" si="3"/>
        <v>0</v>
      </c>
      <c r="M116">
        <f t="shared" si="4"/>
        <v>0</v>
      </c>
      <c r="P116" s="29"/>
    </row>
    <row r="117" spans="1:16" ht="12.7" x14ac:dyDescent="0.4">
      <c r="A117" s="52">
        <v>580</v>
      </c>
      <c r="B117" s="17" t="s">
        <v>273</v>
      </c>
      <c r="C117" s="2" t="s">
        <v>274</v>
      </c>
      <c r="D117" s="45" t="s">
        <v>275</v>
      </c>
      <c r="E117" s="50">
        <v>97</v>
      </c>
      <c r="F117" s="6"/>
      <c r="G117" s="4"/>
      <c r="H117" s="47"/>
      <c r="I117" s="46" t="s">
        <v>295</v>
      </c>
      <c r="L117">
        <f t="shared" ref="L117:L120" si="6">IF(AND(G117&gt;0.001,C117="Danfoss"),G117,0)</f>
        <v>0</v>
      </c>
      <c r="M117">
        <f t="shared" ref="M117:M120" si="7">IF(AND($G117&gt;0.001,$L117=0),$G117,0)</f>
        <v>0</v>
      </c>
    </row>
    <row r="118" spans="1:16" ht="12.7" x14ac:dyDescent="0.4">
      <c r="A118" s="52">
        <v>581</v>
      </c>
      <c r="B118" s="17" t="s">
        <v>276</v>
      </c>
      <c r="C118" s="2" t="s">
        <v>277</v>
      </c>
      <c r="D118" s="45" t="s">
        <v>278</v>
      </c>
      <c r="E118" s="50">
        <v>143</v>
      </c>
      <c r="F118" s="6"/>
      <c r="G118" s="4"/>
      <c r="H118" s="47" t="s">
        <v>321</v>
      </c>
      <c r="I118" s="46" t="s">
        <v>295</v>
      </c>
      <c r="L118">
        <f t="shared" si="6"/>
        <v>0</v>
      </c>
      <c r="M118">
        <f t="shared" si="7"/>
        <v>0</v>
      </c>
    </row>
    <row r="119" spans="1:16" ht="12.7" x14ac:dyDescent="0.4">
      <c r="A119" s="52">
        <v>582</v>
      </c>
      <c r="B119" s="17" t="s">
        <v>279</v>
      </c>
      <c r="C119" s="2" t="s">
        <v>280</v>
      </c>
      <c r="D119" s="45" t="s">
        <v>281</v>
      </c>
      <c r="E119" s="50">
        <v>69</v>
      </c>
      <c r="F119" s="6"/>
      <c r="G119" s="4"/>
      <c r="H119" s="47"/>
      <c r="I119" s="46" t="s">
        <v>295</v>
      </c>
      <c r="L119">
        <f t="shared" si="6"/>
        <v>0</v>
      </c>
      <c r="M119">
        <f t="shared" si="7"/>
        <v>0</v>
      </c>
    </row>
    <row r="120" spans="1:16" ht="12.7" x14ac:dyDescent="0.4">
      <c r="A120" s="52">
        <v>583</v>
      </c>
      <c r="B120" s="17" t="s">
        <v>282</v>
      </c>
      <c r="C120" s="2" t="s">
        <v>280</v>
      </c>
      <c r="D120" s="45" t="s">
        <v>283</v>
      </c>
      <c r="E120" s="50">
        <v>42</v>
      </c>
      <c r="F120" s="6"/>
      <c r="G120" s="4"/>
      <c r="H120" s="47"/>
      <c r="I120" s="46" t="s">
        <v>295</v>
      </c>
      <c r="L120">
        <f t="shared" si="6"/>
        <v>0</v>
      </c>
      <c r="M120">
        <f t="shared" si="7"/>
        <v>0</v>
      </c>
    </row>
    <row r="121" spans="1:16" ht="25.35" x14ac:dyDescent="0.4">
      <c r="A121" s="52">
        <v>210</v>
      </c>
      <c r="B121" s="53" t="s">
        <v>333</v>
      </c>
      <c r="C121" s="2" t="s">
        <v>207</v>
      </c>
      <c r="D121" s="45" t="s">
        <v>208</v>
      </c>
      <c r="E121" s="50">
        <v>355.22</v>
      </c>
      <c r="F121" s="6"/>
      <c r="G121" s="4"/>
      <c r="H121" s="48">
        <v>2</v>
      </c>
      <c r="I121" s="46" t="s">
        <v>308</v>
      </c>
    </row>
    <row r="122" spans="1:16" ht="38" x14ac:dyDescent="0.4">
      <c r="A122" s="52">
        <v>211</v>
      </c>
      <c r="B122" s="53" t="s">
        <v>334</v>
      </c>
      <c r="C122" s="2" t="s">
        <v>207</v>
      </c>
      <c r="D122" s="45" t="s">
        <v>209</v>
      </c>
      <c r="E122" s="50">
        <v>233.46</v>
      </c>
      <c r="F122" s="6"/>
      <c r="G122" s="4"/>
      <c r="H122" s="48">
        <v>1</v>
      </c>
      <c r="I122" s="46" t="s">
        <v>308</v>
      </c>
    </row>
    <row r="123" spans="1:16" ht="38" x14ac:dyDescent="0.4">
      <c r="A123" s="52">
        <v>212</v>
      </c>
      <c r="B123" s="53" t="s">
        <v>335</v>
      </c>
      <c r="C123" s="2" t="s">
        <v>207</v>
      </c>
      <c r="D123" s="45" t="s">
        <v>210</v>
      </c>
      <c r="E123" s="50">
        <v>350.23</v>
      </c>
      <c r="F123" s="6"/>
      <c r="G123" s="4"/>
      <c r="H123" s="48">
        <v>2</v>
      </c>
      <c r="I123" s="46" t="s">
        <v>308</v>
      </c>
    </row>
    <row r="124" spans="1:16" ht="38" x14ac:dyDescent="0.4">
      <c r="A124" s="52">
        <v>213</v>
      </c>
      <c r="B124" s="53" t="s">
        <v>336</v>
      </c>
      <c r="C124" s="2" t="s">
        <v>207</v>
      </c>
      <c r="D124" s="45" t="s">
        <v>211</v>
      </c>
      <c r="E124" s="50">
        <v>377.21</v>
      </c>
      <c r="F124" s="6"/>
      <c r="G124" s="4"/>
      <c r="H124" s="48">
        <v>2</v>
      </c>
      <c r="I124" s="46" t="s">
        <v>308</v>
      </c>
    </row>
    <row r="125" spans="1:16" ht="38" x14ac:dyDescent="0.4">
      <c r="A125" s="52">
        <v>216</v>
      </c>
      <c r="B125" s="53" t="s">
        <v>337</v>
      </c>
      <c r="C125" s="2" t="s">
        <v>207</v>
      </c>
      <c r="D125" s="45" t="s">
        <v>212</v>
      </c>
      <c r="E125" s="50">
        <v>275.07</v>
      </c>
      <c r="F125" s="6"/>
      <c r="G125" s="4"/>
      <c r="H125" s="48">
        <v>2</v>
      </c>
      <c r="I125" s="46" t="s">
        <v>308</v>
      </c>
    </row>
    <row r="126" spans="1:16" ht="38" x14ac:dyDescent="0.4">
      <c r="A126" s="52">
        <v>218</v>
      </c>
      <c r="B126" s="53" t="s">
        <v>338</v>
      </c>
      <c r="C126" s="2" t="s">
        <v>207</v>
      </c>
      <c r="D126" s="45" t="s">
        <v>213</v>
      </c>
      <c r="E126" s="50">
        <v>336.32</v>
      </c>
      <c r="F126" s="6"/>
      <c r="G126" s="4"/>
      <c r="H126" s="48">
        <v>6</v>
      </c>
      <c r="I126" s="46" t="s">
        <v>308</v>
      </c>
    </row>
    <row r="127" spans="1:16" ht="12.7" x14ac:dyDescent="0.4">
      <c r="A127" s="52">
        <v>576</v>
      </c>
      <c r="B127" s="17" t="s">
        <v>264</v>
      </c>
      <c r="C127" s="2" t="s">
        <v>265</v>
      </c>
      <c r="D127" s="45" t="s">
        <v>266</v>
      </c>
      <c r="E127" s="50">
        <v>34.770000000000003</v>
      </c>
      <c r="F127" s="6"/>
      <c r="G127" s="4"/>
      <c r="H127" s="48">
        <v>1</v>
      </c>
      <c r="I127" s="46" t="s">
        <v>308</v>
      </c>
    </row>
    <row r="128" spans="1:16" ht="12.7" x14ac:dyDescent="0.4">
      <c r="A128" s="52">
        <v>577</v>
      </c>
      <c r="B128" s="17" t="s">
        <v>237</v>
      </c>
      <c r="C128" s="2" t="s">
        <v>265</v>
      </c>
      <c r="D128" s="45" t="s">
        <v>267</v>
      </c>
      <c r="E128" s="50">
        <v>571.91999999999996</v>
      </c>
      <c r="F128" s="6"/>
      <c r="G128" s="4"/>
      <c r="H128" s="48">
        <v>1</v>
      </c>
      <c r="I128" s="46" t="s">
        <v>308</v>
      </c>
    </row>
    <row r="129" spans="1:9" ht="12.7" x14ac:dyDescent="0.4">
      <c r="A129" s="52">
        <v>578</v>
      </c>
      <c r="B129" s="17" t="s">
        <v>268</v>
      </c>
      <c r="C129" s="2" t="s">
        <v>265</v>
      </c>
      <c r="D129" s="45" t="s">
        <v>269</v>
      </c>
      <c r="E129" s="50">
        <v>583.41</v>
      </c>
      <c r="F129" s="6"/>
      <c r="G129" s="4"/>
      <c r="H129" s="48">
        <v>2</v>
      </c>
      <c r="I129" s="46" t="s">
        <v>308</v>
      </c>
    </row>
    <row r="130" spans="1:9" ht="12.7" x14ac:dyDescent="0.4">
      <c r="A130" s="52">
        <v>641</v>
      </c>
      <c r="B130" s="17" t="s">
        <v>284</v>
      </c>
      <c r="C130" s="2" t="s">
        <v>285</v>
      </c>
      <c r="D130" s="45" t="s">
        <v>286</v>
      </c>
      <c r="E130" s="50">
        <v>596.98</v>
      </c>
      <c r="F130" s="6"/>
      <c r="G130" s="4"/>
      <c r="H130" s="48">
        <v>1</v>
      </c>
      <c r="I130" s="46" t="s">
        <v>308</v>
      </c>
    </row>
    <row r="131" spans="1:9" ht="12.7" x14ac:dyDescent="0.4">
      <c r="A131" s="52">
        <v>653</v>
      </c>
      <c r="B131" s="17" t="s">
        <v>287</v>
      </c>
      <c r="C131" s="2" t="s">
        <v>285</v>
      </c>
      <c r="D131" s="45" t="s">
        <v>288</v>
      </c>
      <c r="E131" s="50">
        <v>269.20999999999998</v>
      </c>
      <c r="F131" s="6"/>
      <c r="G131" s="4"/>
      <c r="H131" s="48">
        <v>5</v>
      </c>
      <c r="I131" s="46" t="s">
        <v>308</v>
      </c>
    </row>
    <row r="132" spans="1:9" ht="12.7" x14ac:dyDescent="0.4">
      <c r="A132" s="52">
        <v>654</v>
      </c>
      <c r="B132" s="17" t="s">
        <v>289</v>
      </c>
      <c r="C132" s="2" t="s">
        <v>285</v>
      </c>
      <c r="D132" s="45" t="s">
        <v>290</v>
      </c>
      <c r="E132" s="50">
        <v>680.02</v>
      </c>
      <c r="F132" s="6"/>
      <c r="G132" s="4"/>
      <c r="H132" s="48">
        <v>1</v>
      </c>
      <c r="I132" s="46" t="s">
        <v>308</v>
      </c>
    </row>
    <row r="133" spans="1:9" ht="12.7" x14ac:dyDescent="0.4">
      <c r="A133" s="52">
        <v>660</v>
      </c>
      <c r="B133" s="17" t="s">
        <v>291</v>
      </c>
      <c r="C133" s="2" t="s">
        <v>285</v>
      </c>
      <c r="D133" s="45" t="s">
        <v>292</v>
      </c>
      <c r="E133" s="50">
        <v>220.89</v>
      </c>
      <c r="F133" s="6"/>
      <c r="G133" s="4"/>
      <c r="H133" s="48">
        <v>6</v>
      </c>
      <c r="I133" s="46" t="s">
        <v>308</v>
      </c>
    </row>
    <row r="134" spans="1:9" ht="15.75" customHeight="1" x14ac:dyDescent="0.4">
      <c r="B134" s="2" t="s">
        <v>140</v>
      </c>
      <c r="C134" s="2" t="s">
        <v>52</v>
      </c>
      <c r="D134" s="43" t="s">
        <v>141</v>
      </c>
      <c r="E134" s="50">
        <v>4</v>
      </c>
      <c r="F134" s="6"/>
      <c r="G134" s="4" t="s">
        <v>332</v>
      </c>
      <c r="H134" s="47"/>
      <c r="I134" s="46" t="s">
        <v>308</v>
      </c>
    </row>
    <row r="135" spans="1:9" ht="15.75" customHeight="1" x14ac:dyDescent="0.4">
      <c r="B135" s="2" t="s">
        <v>125</v>
      </c>
      <c r="C135" s="2" t="s">
        <v>52</v>
      </c>
      <c r="D135" s="43" t="s">
        <v>99</v>
      </c>
      <c r="E135" s="50">
        <v>1</v>
      </c>
      <c r="F135" s="6"/>
      <c r="G135" s="4" t="s">
        <v>332</v>
      </c>
      <c r="H135" s="47"/>
      <c r="I135" s="46" t="s">
        <v>308</v>
      </c>
    </row>
    <row r="136" spans="1:9" ht="15.75" customHeight="1" x14ac:dyDescent="0.4">
      <c r="B136" s="2" t="s">
        <v>126</v>
      </c>
      <c r="C136" s="2" t="s">
        <v>52</v>
      </c>
      <c r="D136" s="43" t="s">
        <v>53</v>
      </c>
      <c r="E136" s="50">
        <v>2</v>
      </c>
      <c r="F136" s="6"/>
      <c r="G136" s="4" t="s">
        <v>332</v>
      </c>
      <c r="H136" s="47"/>
      <c r="I136" s="46" t="s">
        <v>308</v>
      </c>
    </row>
    <row r="137" spans="1:9" ht="15.75" customHeight="1" x14ac:dyDescent="0.4">
      <c r="B137" s="2" t="s">
        <v>127</v>
      </c>
      <c r="C137" s="2" t="s">
        <v>52</v>
      </c>
      <c r="D137" s="43" t="s">
        <v>56</v>
      </c>
      <c r="E137" s="50">
        <v>2</v>
      </c>
      <c r="F137" s="6"/>
      <c r="G137" s="4" t="s">
        <v>332</v>
      </c>
      <c r="H137" s="47"/>
      <c r="I137" s="46" t="s">
        <v>308</v>
      </c>
    </row>
    <row r="138" spans="1:9" ht="15.75" customHeight="1" x14ac:dyDescent="0.4">
      <c r="B138" s="2" t="s">
        <v>128</v>
      </c>
      <c r="C138" s="2" t="s">
        <v>52</v>
      </c>
      <c r="D138" s="43" t="s">
        <v>101</v>
      </c>
      <c r="E138" s="50">
        <v>2</v>
      </c>
      <c r="F138" s="6"/>
      <c r="G138" s="4" t="s">
        <v>332</v>
      </c>
      <c r="H138" s="54">
        <v>4</v>
      </c>
      <c r="I138" s="46" t="s">
        <v>308</v>
      </c>
    </row>
    <row r="139" spans="1:9" ht="15.75" customHeight="1" x14ac:dyDescent="0.4">
      <c r="B139" s="2" t="s">
        <v>102</v>
      </c>
      <c r="C139" s="2" t="s">
        <v>52</v>
      </c>
      <c r="D139" s="44" t="s">
        <v>100</v>
      </c>
      <c r="E139" s="50">
        <v>1</v>
      </c>
      <c r="F139" s="6"/>
      <c r="G139" s="4" t="s">
        <v>332</v>
      </c>
      <c r="H139" s="54">
        <v>2</v>
      </c>
      <c r="I139" s="46" t="s">
        <v>308</v>
      </c>
    </row>
    <row r="140" spans="1:9" ht="15.75" customHeight="1" x14ac:dyDescent="0.4">
      <c r="B140" s="2" t="s">
        <v>103</v>
      </c>
      <c r="C140" s="2" t="s">
        <v>52</v>
      </c>
      <c r="D140" s="43" t="s">
        <v>57</v>
      </c>
      <c r="E140" s="50">
        <v>1</v>
      </c>
      <c r="F140" s="6"/>
      <c r="G140" s="4" t="s">
        <v>332</v>
      </c>
      <c r="H140" s="54"/>
      <c r="I140" s="46" t="s">
        <v>308</v>
      </c>
    </row>
    <row r="141" spans="1:9" ht="15.75" customHeight="1" x14ac:dyDescent="0.4">
      <c r="B141" s="2" t="s">
        <v>104</v>
      </c>
      <c r="C141" s="2" t="s">
        <v>52</v>
      </c>
      <c r="D141" s="43" t="s">
        <v>58</v>
      </c>
      <c r="E141" s="50">
        <v>1</v>
      </c>
      <c r="F141" s="6"/>
      <c r="G141" s="4" t="s">
        <v>332</v>
      </c>
      <c r="H141" s="54"/>
      <c r="I141" s="46" t="s">
        <v>308</v>
      </c>
    </row>
    <row r="142" spans="1:9" ht="15.75" customHeight="1" x14ac:dyDescent="0.4">
      <c r="B142" s="2" t="s">
        <v>110</v>
      </c>
      <c r="C142" s="2" t="s">
        <v>52</v>
      </c>
      <c r="D142" s="43" t="s">
        <v>113</v>
      </c>
      <c r="E142" s="50">
        <v>3</v>
      </c>
      <c r="F142" s="6"/>
      <c r="G142" s="4" t="s">
        <v>332</v>
      </c>
      <c r="H142" s="54"/>
      <c r="I142" s="46" t="s">
        <v>308</v>
      </c>
    </row>
    <row r="143" spans="1:9" ht="15.75" customHeight="1" x14ac:dyDescent="0.4">
      <c r="B143" s="19" t="s">
        <v>111</v>
      </c>
      <c r="C143" s="2" t="s">
        <v>52</v>
      </c>
      <c r="D143" s="43" t="s">
        <v>114</v>
      </c>
      <c r="E143" s="50">
        <v>4</v>
      </c>
      <c r="F143" s="6"/>
      <c r="G143" s="4" t="s">
        <v>332</v>
      </c>
      <c r="H143" s="54"/>
      <c r="I143" s="46" t="s">
        <v>308</v>
      </c>
    </row>
    <row r="144" spans="1:9" ht="15.75" customHeight="1" x14ac:dyDescent="0.4">
      <c r="B144" s="2" t="s">
        <v>112</v>
      </c>
      <c r="C144" s="2" t="s">
        <v>52</v>
      </c>
      <c r="D144" s="43" t="s">
        <v>115</v>
      </c>
      <c r="E144" s="50">
        <v>5</v>
      </c>
      <c r="F144" s="6"/>
      <c r="G144" s="4" t="s">
        <v>332</v>
      </c>
      <c r="H144" s="54">
        <v>1</v>
      </c>
      <c r="I144" s="46" t="s">
        <v>308</v>
      </c>
    </row>
    <row r="145" spans="2:9" ht="15.75" customHeight="1" x14ac:dyDescent="0.4">
      <c r="B145" s="2" t="s">
        <v>107</v>
      </c>
      <c r="C145" s="2" t="s">
        <v>52</v>
      </c>
      <c r="D145" s="43" t="s">
        <v>117</v>
      </c>
      <c r="E145" s="50">
        <v>4</v>
      </c>
      <c r="F145" s="6"/>
      <c r="G145" s="4" t="s">
        <v>332</v>
      </c>
      <c r="H145" s="54"/>
      <c r="I145" s="46" t="s">
        <v>308</v>
      </c>
    </row>
    <row r="146" spans="2:9" ht="15.75" customHeight="1" x14ac:dyDescent="0.4">
      <c r="B146" s="2" t="s">
        <v>108</v>
      </c>
      <c r="C146" s="2" t="s">
        <v>52</v>
      </c>
      <c r="D146" s="43" t="s">
        <v>118</v>
      </c>
      <c r="E146" s="50">
        <v>5</v>
      </c>
      <c r="F146" s="6"/>
      <c r="G146" s="4" t="s">
        <v>332</v>
      </c>
      <c r="H146" s="54">
        <v>27</v>
      </c>
      <c r="I146" s="46" t="s">
        <v>308</v>
      </c>
    </row>
    <row r="147" spans="2:9" ht="15.75" customHeight="1" x14ac:dyDescent="0.4">
      <c r="B147" s="2" t="s">
        <v>109</v>
      </c>
      <c r="C147" s="2" t="s">
        <v>52</v>
      </c>
      <c r="D147" s="45" t="s">
        <v>119</v>
      </c>
      <c r="E147" s="50">
        <v>5</v>
      </c>
      <c r="F147" s="6"/>
      <c r="G147" s="4" t="s">
        <v>332</v>
      </c>
      <c r="H147" s="54">
        <v>10</v>
      </c>
      <c r="I147" s="46" t="s">
        <v>308</v>
      </c>
    </row>
    <row r="148" spans="2:9" ht="15.75" customHeight="1" x14ac:dyDescent="0.4">
      <c r="B148" s="2" t="s">
        <v>122</v>
      </c>
      <c r="C148" s="2" t="s">
        <v>52</v>
      </c>
      <c r="D148" s="45" t="s">
        <v>121</v>
      </c>
      <c r="E148" s="50">
        <v>5</v>
      </c>
      <c r="F148" s="6"/>
      <c r="G148" s="4" t="s">
        <v>332</v>
      </c>
      <c r="H148" s="54">
        <v>34</v>
      </c>
      <c r="I148" s="46" t="s">
        <v>308</v>
      </c>
    </row>
    <row r="149" spans="2:9" ht="15.75" customHeight="1" x14ac:dyDescent="0.4">
      <c r="B149" s="2" t="s">
        <v>123</v>
      </c>
      <c r="C149" s="2" t="s">
        <v>52</v>
      </c>
      <c r="D149" s="43" t="s">
        <v>54</v>
      </c>
      <c r="E149" s="50">
        <v>5</v>
      </c>
      <c r="F149" s="6"/>
      <c r="G149" s="4" t="s">
        <v>332</v>
      </c>
      <c r="H149" s="54"/>
      <c r="I149" s="46" t="s">
        <v>308</v>
      </c>
    </row>
    <row r="150" spans="2:9" ht="15.75" customHeight="1" x14ac:dyDescent="0.4">
      <c r="B150" s="2" t="s">
        <v>124</v>
      </c>
      <c r="C150" s="2" t="s">
        <v>52</v>
      </c>
      <c r="D150" s="45" t="s">
        <v>138</v>
      </c>
      <c r="E150" s="50">
        <v>7</v>
      </c>
      <c r="F150" s="6"/>
      <c r="G150" s="4" t="s">
        <v>332</v>
      </c>
      <c r="H150" s="54">
        <v>2</v>
      </c>
      <c r="I150" s="46" t="s">
        <v>308</v>
      </c>
    </row>
    <row r="151" spans="2:9" ht="15.75" customHeight="1" x14ac:dyDescent="0.4">
      <c r="B151" s="2" t="s">
        <v>132</v>
      </c>
      <c r="C151" s="2" t="s">
        <v>52</v>
      </c>
      <c r="D151" s="45" t="s">
        <v>105</v>
      </c>
      <c r="E151" s="50">
        <v>3</v>
      </c>
      <c r="F151" s="6"/>
      <c r="G151" s="4" t="s">
        <v>332</v>
      </c>
      <c r="H151" s="54"/>
      <c r="I151" s="46" t="s">
        <v>308</v>
      </c>
    </row>
    <row r="152" spans="2:9" ht="15.75" customHeight="1" x14ac:dyDescent="0.4">
      <c r="B152" s="2" t="s">
        <v>133</v>
      </c>
      <c r="C152" s="2" t="s">
        <v>52</v>
      </c>
      <c r="D152" s="43" t="s">
        <v>55</v>
      </c>
      <c r="E152" s="50">
        <v>4</v>
      </c>
      <c r="F152" s="6"/>
      <c r="G152" s="4" t="s">
        <v>332</v>
      </c>
      <c r="H152" s="54"/>
      <c r="I152" s="46" t="s">
        <v>308</v>
      </c>
    </row>
    <row r="153" spans="2:9" ht="15.75" customHeight="1" x14ac:dyDescent="0.4">
      <c r="B153" s="2" t="s">
        <v>134</v>
      </c>
      <c r="C153" s="2" t="s">
        <v>52</v>
      </c>
      <c r="D153" s="43" t="s">
        <v>106</v>
      </c>
      <c r="E153" s="50">
        <v>5</v>
      </c>
      <c r="F153" s="6"/>
      <c r="G153" s="4" t="s">
        <v>332</v>
      </c>
      <c r="H153" s="54">
        <v>4</v>
      </c>
      <c r="I153" s="46" t="s">
        <v>308</v>
      </c>
    </row>
    <row r="154" spans="2:9" ht="15.75" customHeight="1" x14ac:dyDescent="0.4">
      <c r="B154" s="2" t="s">
        <v>129</v>
      </c>
      <c r="C154" s="2" t="s">
        <v>52</v>
      </c>
      <c r="D154" s="43" t="s">
        <v>204</v>
      </c>
      <c r="E154" s="50">
        <v>4</v>
      </c>
      <c r="F154" s="6"/>
      <c r="G154" s="4" t="s">
        <v>332</v>
      </c>
      <c r="H154" s="54"/>
      <c r="I154" s="46" t="s">
        <v>308</v>
      </c>
    </row>
    <row r="155" spans="2:9" ht="15.75" customHeight="1" x14ac:dyDescent="0.4">
      <c r="B155" s="2" t="s">
        <v>130</v>
      </c>
      <c r="C155" s="2" t="s">
        <v>52</v>
      </c>
      <c r="D155" s="43" t="s">
        <v>205</v>
      </c>
      <c r="E155" s="50">
        <v>5</v>
      </c>
      <c r="F155" s="6"/>
      <c r="G155" s="4" t="s">
        <v>332</v>
      </c>
      <c r="H155" s="54"/>
      <c r="I155" s="46" t="s">
        <v>308</v>
      </c>
    </row>
    <row r="156" spans="2:9" ht="15.75" customHeight="1" x14ac:dyDescent="0.4">
      <c r="B156" s="2" t="s">
        <v>131</v>
      </c>
      <c r="C156" s="2" t="s">
        <v>52</v>
      </c>
      <c r="D156" s="43" t="s">
        <v>206</v>
      </c>
      <c r="E156" s="50">
        <v>6</v>
      </c>
      <c r="F156" s="6"/>
      <c r="G156" s="4" t="s">
        <v>332</v>
      </c>
      <c r="H156" s="54"/>
      <c r="I156" s="46" t="s">
        <v>308</v>
      </c>
    </row>
    <row r="157" spans="2:9" ht="15.75" customHeight="1" x14ac:dyDescent="0.4">
      <c r="B157" s="17" t="s">
        <v>80</v>
      </c>
      <c r="C157" s="2" t="s">
        <v>214</v>
      </c>
      <c r="D157" s="45">
        <v>20198</v>
      </c>
      <c r="E157" s="50">
        <v>15</v>
      </c>
      <c r="F157" s="6"/>
      <c r="G157" s="4"/>
      <c r="H157" s="54"/>
      <c r="I157" s="46" t="s">
        <v>308</v>
      </c>
    </row>
    <row r="158" spans="2:9" ht="15.75" customHeight="1" x14ac:dyDescent="0.4">
      <c r="B158" s="17" t="s">
        <v>215</v>
      </c>
      <c r="C158" s="2" t="s">
        <v>214</v>
      </c>
      <c r="D158" s="45">
        <v>566151</v>
      </c>
      <c r="E158" s="50">
        <v>12</v>
      </c>
      <c r="F158" s="6"/>
      <c r="G158" s="4"/>
      <c r="H158" s="54"/>
      <c r="I158" s="46" t="s">
        <v>308</v>
      </c>
    </row>
    <row r="159" spans="2:9" ht="15.75" customHeight="1" x14ac:dyDescent="0.4">
      <c r="B159" s="17" t="s">
        <v>78</v>
      </c>
      <c r="C159" s="2" t="s">
        <v>214</v>
      </c>
      <c r="D159" s="45" t="s">
        <v>216</v>
      </c>
      <c r="E159" s="50">
        <v>14</v>
      </c>
      <c r="F159" s="6"/>
      <c r="G159" s="4"/>
      <c r="H159" s="54">
        <v>22</v>
      </c>
      <c r="I159" s="46" t="s">
        <v>308</v>
      </c>
    </row>
    <row r="160" spans="2:9" ht="15.75" customHeight="1" x14ac:dyDescent="0.4">
      <c r="B160" s="17" t="s">
        <v>79</v>
      </c>
      <c r="C160" s="2" t="s">
        <v>214</v>
      </c>
      <c r="D160" s="45" t="s">
        <v>217</v>
      </c>
      <c r="E160" s="50">
        <v>11</v>
      </c>
      <c r="F160" s="6"/>
      <c r="G160" s="4"/>
      <c r="H160" s="54"/>
      <c r="I160" s="46" t="s">
        <v>308</v>
      </c>
    </row>
    <row r="161" spans="2:9" ht="15.75" customHeight="1" x14ac:dyDescent="0.4">
      <c r="B161" s="17" t="s">
        <v>218</v>
      </c>
      <c r="C161" s="2" t="s">
        <v>214</v>
      </c>
      <c r="D161" s="45" t="s">
        <v>219</v>
      </c>
      <c r="E161" s="50">
        <v>30</v>
      </c>
      <c r="F161" s="6"/>
      <c r="G161" s="4"/>
      <c r="H161" s="54">
        <v>23</v>
      </c>
      <c r="I161" s="46" t="s">
        <v>308</v>
      </c>
    </row>
    <row r="162" spans="2:9" ht="15.75" customHeight="1" x14ac:dyDescent="0.4">
      <c r="B162" s="17" t="s">
        <v>220</v>
      </c>
      <c r="C162" s="2" t="s">
        <v>214</v>
      </c>
      <c r="D162" s="45" t="s">
        <v>221</v>
      </c>
      <c r="E162" s="50">
        <v>20</v>
      </c>
      <c r="F162" s="6"/>
      <c r="G162" s="4"/>
      <c r="H162" s="54"/>
      <c r="I162" s="46" t="s">
        <v>308</v>
      </c>
    </row>
    <row r="163" spans="2:9" ht="15.75" customHeight="1" x14ac:dyDescent="0.4">
      <c r="B163" s="17" t="s">
        <v>77</v>
      </c>
      <c r="C163" s="2" t="s">
        <v>214</v>
      </c>
      <c r="D163" s="45" t="s">
        <v>222</v>
      </c>
      <c r="E163" s="50">
        <v>17</v>
      </c>
      <c r="F163" s="6"/>
      <c r="G163" s="4"/>
      <c r="H163" s="54"/>
      <c r="I163" s="46" t="s">
        <v>308</v>
      </c>
    </row>
    <row r="164" spans="2:9" ht="15.75" customHeight="1" x14ac:dyDescent="0.4">
      <c r="B164" s="17" t="s">
        <v>76</v>
      </c>
      <c r="C164" s="2" t="s">
        <v>214</v>
      </c>
      <c r="D164" s="45" t="s">
        <v>223</v>
      </c>
      <c r="E164" s="50">
        <v>27</v>
      </c>
      <c r="F164" s="6"/>
      <c r="G164" s="4"/>
      <c r="H164" s="54">
        <v>1</v>
      </c>
      <c r="I164" s="46" t="s">
        <v>308</v>
      </c>
    </row>
    <row r="165" spans="2:9" ht="15.75" customHeight="1" x14ac:dyDescent="0.4">
      <c r="B165" s="17" t="s">
        <v>224</v>
      </c>
      <c r="C165" s="2" t="s">
        <v>36</v>
      </c>
      <c r="D165" s="45" t="s">
        <v>225</v>
      </c>
      <c r="E165" s="50">
        <v>10</v>
      </c>
      <c r="F165" s="6"/>
      <c r="G165" s="4"/>
      <c r="H165" s="54"/>
      <c r="I165" s="46" t="s">
        <v>308</v>
      </c>
    </row>
    <row r="166" spans="2:9" ht="15.75" customHeight="1" x14ac:dyDescent="0.4">
      <c r="B166" s="17" t="s">
        <v>68</v>
      </c>
      <c r="C166" s="2" t="s">
        <v>36</v>
      </c>
      <c r="D166" s="45" t="s">
        <v>11</v>
      </c>
      <c r="E166" s="50">
        <v>16</v>
      </c>
      <c r="F166" s="6"/>
      <c r="G166" s="4"/>
      <c r="H166" s="54">
        <v>55</v>
      </c>
      <c r="I166" s="46" t="s">
        <v>308</v>
      </c>
    </row>
    <row r="167" spans="2:9" ht="15.75" customHeight="1" x14ac:dyDescent="0.4">
      <c r="B167" s="17" t="s">
        <v>72</v>
      </c>
      <c r="C167" s="2" t="s">
        <v>36</v>
      </c>
      <c r="D167" s="45" t="s">
        <v>33</v>
      </c>
      <c r="E167" s="50">
        <v>15</v>
      </c>
      <c r="F167" s="6"/>
      <c r="G167" s="4"/>
      <c r="H167" s="54">
        <v>11</v>
      </c>
      <c r="I167" s="46" t="s">
        <v>308</v>
      </c>
    </row>
    <row r="168" spans="2:9" ht="15.75" customHeight="1" x14ac:dyDescent="0.4">
      <c r="B168" s="17" t="s">
        <v>66</v>
      </c>
      <c r="C168" s="2" t="s">
        <v>36</v>
      </c>
      <c r="D168" s="45" t="s">
        <v>42</v>
      </c>
      <c r="E168" s="50">
        <v>12</v>
      </c>
      <c r="F168" s="6"/>
      <c r="G168" s="4"/>
      <c r="H168" s="54">
        <v>20</v>
      </c>
      <c r="I168" s="46" t="s">
        <v>308</v>
      </c>
    </row>
    <row r="169" spans="2:9" ht="15.75" customHeight="1" x14ac:dyDescent="0.4">
      <c r="B169" s="17" t="s">
        <v>70</v>
      </c>
      <c r="C169" s="2" t="s">
        <v>36</v>
      </c>
      <c r="D169" s="45" t="s">
        <v>43</v>
      </c>
      <c r="E169" s="50">
        <v>11</v>
      </c>
      <c r="F169" s="6"/>
      <c r="G169" s="4"/>
      <c r="H169" s="54"/>
      <c r="I169" s="46" t="s">
        <v>308</v>
      </c>
    </row>
    <row r="170" spans="2:9" ht="15.75" customHeight="1" x14ac:dyDescent="0.4">
      <c r="B170" s="17" t="s">
        <v>67</v>
      </c>
      <c r="C170" s="2" t="s">
        <v>36</v>
      </c>
      <c r="D170" s="45" t="s">
        <v>10</v>
      </c>
      <c r="E170" s="50">
        <v>17</v>
      </c>
      <c r="F170" s="6"/>
      <c r="G170" s="4"/>
      <c r="H170" s="54">
        <v>4</v>
      </c>
      <c r="I170" s="46" t="s">
        <v>308</v>
      </c>
    </row>
    <row r="171" spans="2:9" ht="15.75" customHeight="1" x14ac:dyDescent="0.4">
      <c r="B171" s="17" t="s">
        <v>71</v>
      </c>
      <c r="C171" s="2" t="s">
        <v>36</v>
      </c>
      <c r="D171" s="45" t="s">
        <v>34</v>
      </c>
      <c r="E171" s="50">
        <v>17</v>
      </c>
      <c r="F171" s="6"/>
      <c r="G171" s="4"/>
      <c r="H171" s="54"/>
      <c r="I171" s="46" t="s">
        <v>308</v>
      </c>
    </row>
    <row r="172" spans="2:9" ht="15.75" customHeight="1" x14ac:dyDescent="0.4">
      <c r="B172" s="17" t="s">
        <v>65</v>
      </c>
      <c r="C172" s="2" t="s">
        <v>36</v>
      </c>
      <c r="D172" s="45" t="s">
        <v>44</v>
      </c>
      <c r="E172" s="50">
        <v>12</v>
      </c>
      <c r="F172" s="6"/>
      <c r="G172" s="4"/>
      <c r="H172" s="54"/>
      <c r="I172" s="46" t="s">
        <v>308</v>
      </c>
    </row>
    <row r="173" spans="2:9" ht="15.75" customHeight="1" x14ac:dyDescent="0.4">
      <c r="B173" s="17" t="s">
        <v>69</v>
      </c>
      <c r="C173" s="2" t="s">
        <v>36</v>
      </c>
      <c r="D173" s="45" t="s">
        <v>45</v>
      </c>
      <c r="E173" s="50">
        <v>12</v>
      </c>
      <c r="F173" s="6"/>
      <c r="G173" s="4"/>
      <c r="H173" s="54"/>
      <c r="I173" s="46" t="s">
        <v>308</v>
      </c>
    </row>
    <row r="174" spans="2:9" ht="15.75" customHeight="1" x14ac:dyDescent="0.4">
      <c r="B174" s="17" t="s">
        <v>64</v>
      </c>
      <c r="C174" s="2" t="s">
        <v>36</v>
      </c>
      <c r="D174" s="45" t="s">
        <v>40</v>
      </c>
      <c r="E174" s="50">
        <v>35</v>
      </c>
      <c r="F174" s="6"/>
      <c r="G174" s="4"/>
      <c r="H174" s="54"/>
      <c r="I174" s="46" t="s">
        <v>308</v>
      </c>
    </row>
    <row r="175" spans="2:9" ht="15.75" customHeight="1" x14ac:dyDescent="0.4">
      <c r="B175" s="17" t="s">
        <v>226</v>
      </c>
      <c r="C175" s="2" t="s">
        <v>36</v>
      </c>
      <c r="D175" s="45" t="s">
        <v>227</v>
      </c>
      <c r="E175" s="50">
        <v>16</v>
      </c>
      <c r="F175" s="6"/>
      <c r="G175" s="4"/>
      <c r="H175" s="54"/>
      <c r="I175" s="46" t="s">
        <v>308</v>
      </c>
    </row>
    <row r="176" spans="2:9" ht="15.75" customHeight="1" x14ac:dyDescent="0.4">
      <c r="B176" s="17" t="s">
        <v>78</v>
      </c>
      <c r="C176" s="2" t="s">
        <v>36</v>
      </c>
      <c r="D176" s="45" t="s">
        <v>59</v>
      </c>
      <c r="E176" s="50">
        <v>31</v>
      </c>
      <c r="F176" s="6"/>
      <c r="G176" s="4"/>
      <c r="H176" s="54"/>
      <c r="I176" s="46" t="s">
        <v>308</v>
      </c>
    </row>
    <row r="177" spans="2:9" ht="15.75" customHeight="1" x14ac:dyDescent="0.4">
      <c r="B177" s="17" t="s">
        <v>61</v>
      </c>
      <c r="C177" s="2" t="s">
        <v>36</v>
      </c>
      <c r="D177" s="45" t="s">
        <v>50</v>
      </c>
      <c r="E177" s="50">
        <v>40</v>
      </c>
      <c r="F177" s="6"/>
      <c r="G177" s="4"/>
      <c r="H177" s="54"/>
      <c r="I177" s="46" t="s">
        <v>308</v>
      </c>
    </row>
    <row r="178" spans="2:9" ht="15.75" customHeight="1" x14ac:dyDescent="0.4">
      <c r="B178" s="17" t="s">
        <v>79</v>
      </c>
      <c r="C178" s="2" t="s">
        <v>36</v>
      </c>
      <c r="D178" s="45" t="s">
        <v>60</v>
      </c>
      <c r="E178" s="50">
        <v>21</v>
      </c>
      <c r="F178" s="6"/>
      <c r="G178" s="4"/>
      <c r="H178" s="54"/>
      <c r="I178" s="46" t="s">
        <v>308</v>
      </c>
    </row>
    <row r="179" spans="2:9" ht="15.75" customHeight="1" x14ac:dyDescent="0.4">
      <c r="B179" s="17" t="s">
        <v>228</v>
      </c>
      <c r="C179" s="2" t="s">
        <v>36</v>
      </c>
      <c r="D179" s="45" t="s">
        <v>229</v>
      </c>
      <c r="E179" s="50">
        <v>25</v>
      </c>
      <c r="F179" s="6"/>
      <c r="G179" s="4"/>
      <c r="H179" s="54"/>
      <c r="I179" s="46" t="s">
        <v>308</v>
      </c>
    </row>
    <row r="180" spans="2:9" ht="15.75" customHeight="1" x14ac:dyDescent="0.4">
      <c r="B180" s="17" t="s">
        <v>63</v>
      </c>
      <c r="C180" s="2" t="s">
        <v>36</v>
      </c>
      <c r="D180" s="45" t="s">
        <v>49</v>
      </c>
      <c r="E180" s="50">
        <v>12</v>
      </c>
      <c r="F180" s="6"/>
      <c r="G180" s="4"/>
      <c r="H180" s="54"/>
      <c r="I180" s="46" t="s">
        <v>308</v>
      </c>
    </row>
    <row r="181" spans="2:9" ht="15.75" customHeight="1" x14ac:dyDescent="0.4">
      <c r="B181" s="17" t="s">
        <v>62</v>
      </c>
      <c r="C181" s="2" t="s">
        <v>36</v>
      </c>
      <c r="D181" s="45" t="s">
        <v>35</v>
      </c>
      <c r="E181" s="50">
        <v>14</v>
      </c>
      <c r="F181" s="6"/>
      <c r="G181" s="4"/>
      <c r="H181" s="54"/>
      <c r="I181" s="46" t="s">
        <v>308</v>
      </c>
    </row>
    <row r="182" spans="2:9" ht="15.75" customHeight="1" x14ac:dyDescent="0.4">
      <c r="B182" s="17" t="s">
        <v>87</v>
      </c>
      <c r="C182" s="2" t="s">
        <v>36</v>
      </c>
      <c r="D182" s="45" t="s">
        <v>12</v>
      </c>
      <c r="E182" s="50">
        <v>13</v>
      </c>
      <c r="F182" s="6"/>
      <c r="G182" s="4"/>
      <c r="H182" s="54">
        <v>15</v>
      </c>
      <c r="I182" s="46" t="s">
        <v>308</v>
      </c>
    </row>
    <row r="183" spans="2:9" ht="15.75" customHeight="1" x14ac:dyDescent="0.4">
      <c r="B183" s="17" t="s">
        <v>73</v>
      </c>
      <c r="C183" s="2" t="s">
        <v>36</v>
      </c>
      <c r="D183" s="45" t="s">
        <v>18</v>
      </c>
      <c r="E183" s="50">
        <v>60</v>
      </c>
      <c r="F183" s="6"/>
      <c r="G183" s="4"/>
      <c r="H183" s="54"/>
      <c r="I183" s="46" t="s">
        <v>308</v>
      </c>
    </row>
    <row r="184" spans="2:9" ht="15.75" customHeight="1" x14ac:dyDescent="0.4">
      <c r="B184" s="17" t="s">
        <v>75</v>
      </c>
      <c r="C184" s="2" t="s">
        <v>36</v>
      </c>
      <c r="D184" s="45" t="s">
        <v>17</v>
      </c>
      <c r="E184" s="50">
        <v>43</v>
      </c>
      <c r="F184" s="6"/>
      <c r="G184" s="4"/>
      <c r="H184" s="54"/>
      <c r="I184" s="46" t="s">
        <v>308</v>
      </c>
    </row>
    <row r="185" spans="2:9" ht="15.75" customHeight="1" x14ac:dyDescent="0.4">
      <c r="B185" s="17" t="s">
        <v>74</v>
      </c>
      <c r="C185" s="2" t="s">
        <v>36</v>
      </c>
      <c r="D185" s="45" t="s">
        <v>16</v>
      </c>
      <c r="E185" s="50">
        <v>18</v>
      </c>
      <c r="F185" s="6"/>
      <c r="G185" s="4"/>
      <c r="H185" s="54"/>
      <c r="I185" s="46" t="s">
        <v>308</v>
      </c>
    </row>
    <row r="186" spans="2:9" ht="15.75" customHeight="1" x14ac:dyDescent="0.4">
      <c r="B186" s="17" t="s">
        <v>81</v>
      </c>
      <c r="C186" s="2" t="s">
        <v>36</v>
      </c>
      <c r="D186" s="45" t="s">
        <v>0</v>
      </c>
      <c r="E186" s="50">
        <v>47</v>
      </c>
      <c r="F186" s="6"/>
      <c r="G186" s="4"/>
      <c r="H186" s="54"/>
      <c r="I186" s="46" t="s">
        <v>308</v>
      </c>
    </row>
    <row r="187" spans="2:9" ht="15.75" customHeight="1" x14ac:dyDescent="0.4">
      <c r="B187" s="17" t="s">
        <v>74</v>
      </c>
      <c r="C187" s="2" t="s">
        <v>36</v>
      </c>
      <c r="D187" s="45" t="s">
        <v>15</v>
      </c>
      <c r="E187" s="50">
        <v>16</v>
      </c>
      <c r="F187" s="6"/>
      <c r="G187" s="4"/>
      <c r="H187" s="54"/>
      <c r="I187" s="46" t="s">
        <v>308</v>
      </c>
    </row>
    <row r="188" spans="2:9" ht="15.75" customHeight="1" x14ac:dyDescent="0.4">
      <c r="B188" s="17" t="s">
        <v>230</v>
      </c>
      <c r="C188" s="2" t="s">
        <v>36</v>
      </c>
      <c r="D188" s="45" t="s">
        <v>231</v>
      </c>
      <c r="E188" s="50">
        <v>24</v>
      </c>
      <c r="F188" s="6"/>
      <c r="G188" s="4"/>
      <c r="H188" s="54"/>
      <c r="I188" s="46" t="s">
        <v>308</v>
      </c>
    </row>
    <row r="189" spans="2:9" ht="15.75" customHeight="1" x14ac:dyDescent="0.4">
      <c r="B189" s="17" t="s">
        <v>84</v>
      </c>
      <c r="C189" s="2" t="s">
        <v>36</v>
      </c>
      <c r="D189" s="45" t="s">
        <v>4</v>
      </c>
      <c r="E189" s="50">
        <v>61</v>
      </c>
      <c r="F189" s="6"/>
      <c r="G189" s="4"/>
      <c r="H189" s="54"/>
      <c r="I189" s="46" t="s">
        <v>308</v>
      </c>
    </row>
    <row r="190" spans="2:9" ht="15.75" customHeight="1" x14ac:dyDescent="0.4">
      <c r="B190" s="17" t="s">
        <v>86</v>
      </c>
      <c r="C190" s="2" t="s">
        <v>36</v>
      </c>
      <c r="D190" s="45" t="s">
        <v>8</v>
      </c>
      <c r="E190" s="50">
        <v>52</v>
      </c>
      <c r="F190" s="6"/>
      <c r="G190" s="4"/>
      <c r="H190" s="54"/>
      <c r="I190" s="46" t="s">
        <v>308</v>
      </c>
    </row>
    <row r="191" spans="2:9" ht="15.75" customHeight="1" x14ac:dyDescent="0.4">
      <c r="B191" s="17" t="s">
        <v>85</v>
      </c>
      <c r="C191" s="2" t="s">
        <v>36</v>
      </c>
      <c r="D191" s="45" t="s">
        <v>46</v>
      </c>
      <c r="E191" s="50">
        <v>43</v>
      </c>
      <c r="F191" s="6"/>
      <c r="G191" s="4"/>
      <c r="H191" s="54"/>
      <c r="I191" s="46" t="s">
        <v>308</v>
      </c>
    </row>
    <row r="192" spans="2:9" ht="15.75" customHeight="1" x14ac:dyDescent="0.4">
      <c r="B192" s="17" t="s">
        <v>89</v>
      </c>
      <c r="C192" s="2" t="s">
        <v>36</v>
      </c>
      <c r="D192" s="45" t="s">
        <v>13</v>
      </c>
      <c r="E192" s="50">
        <v>59</v>
      </c>
      <c r="F192" s="6"/>
      <c r="G192" s="4"/>
      <c r="H192" s="54">
        <v>2</v>
      </c>
      <c r="I192" s="46" t="s">
        <v>308</v>
      </c>
    </row>
    <row r="193" spans="2:9" ht="15.75" customHeight="1" x14ac:dyDescent="0.4">
      <c r="B193" s="17" t="s">
        <v>88</v>
      </c>
      <c r="C193" s="2" t="s">
        <v>36</v>
      </c>
      <c r="D193" s="45" t="s">
        <v>51</v>
      </c>
      <c r="E193" s="50">
        <v>50</v>
      </c>
      <c r="F193" s="6"/>
      <c r="G193" s="4"/>
      <c r="H193" s="54"/>
      <c r="I193" s="46" t="s">
        <v>308</v>
      </c>
    </row>
    <row r="194" spans="2:9" ht="15.75" customHeight="1" x14ac:dyDescent="0.4">
      <c r="B194" s="17" t="s">
        <v>92</v>
      </c>
      <c r="C194" s="2" t="s">
        <v>36</v>
      </c>
      <c r="D194" s="45" t="s">
        <v>6</v>
      </c>
      <c r="E194" s="50">
        <v>23</v>
      </c>
      <c r="F194" s="6"/>
      <c r="G194" s="4"/>
      <c r="H194" s="54"/>
      <c r="I194" s="46" t="s">
        <v>308</v>
      </c>
    </row>
    <row r="195" spans="2:9" ht="15.75" customHeight="1" x14ac:dyDescent="0.4">
      <c r="B195" s="17" t="s">
        <v>93</v>
      </c>
      <c r="C195" s="2" t="s">
        <v>36</v>
      </c>
      <c r="D195" s="45" t="s">
        <v>7</v>
      </c>
      <c r="E195" s="50">
        <v>26</v>
      </c>
      <c r="F195" s="6"/>
      <c r="G195" s="4"/>
      <c r="H195" s="54"/>
      <c r="I195" s="46" t="s">
        <v>308</v>
      </c>
    </row>
    <row r="196" spans="2:9" ht="15.75" customHeight="1" x14ac:dyDescent="0.4">
      <c r="B196" s="17" t="s">
        <v>93</v>
      </c>
      <c r="C196" s="2" t="s">
        <v>36</v>
      </c>
      <c r="D196" s="45" t="s">
        <v>232</v>
      </c>
      <c r="E196" s="50">
        <v>23</v>
      </c>
      <c r="F196" s="6"/>
      <c r="G196" s="4"/>
      <c r="H196" s="54"/>
      <c r="I196" s="46" t="s">
        <v>308</v>
      </c>
    </row>
    <row r="197" spans="2:9" ht="15.75" customHeight="1" x14ac:dyDescent="0.4">
      <c r="B197" s="17" t="s">
        <v>90</v>
      </c>
      <c r="C197" s="2" t="s">
        <v>36</v>
      </c>
      <c r="D197" s="45" t="s">
        <v>2</v>
      </c>
      <c r="E197" s="50">
        <v>32</v>
      </c>
      <c r="F197" s="6"/>
      <c r="G197" s="4"/>
      <c r="H197" s="54">
        <v>1</v>
      </c>
      <c r="I197" s="46" t="s">
        <v>308</v>
      </c>
    </row>
    <row r="198" spans="2:9" ht="15.75" customHeight="1" x14ac:dyDescent="0.4">
      <c r="B198" s="17" t="s">
        <v>91</v>
      </c>
      <c r="C198" s="2" t="s">
        <v>36</v>
      </c>
      <c r="D198" s="45" t="s">
        <v>1</v>
      </c>
      <c r="E198" s="50">
        <v>26</v>
      </c>
      <c r="F198" s="6"/>
      <c r="G198" s="4"/>
      <c r="H198" s="54">
        <v>8</v>
      </c>
      <c r="I198" s="46" t="s">
        <v>308</v>
      </c>
    </row>
    <row r="199" spans="2:9" ht="15.75" customHeight="1" x14ac:dyDescent="0.4">
      <c r="B199" s="17" t="s">
        <v>94</v>
      </c>
      <c r="C199" s="2" t="s">
        <v>36</v>
      </c>
      <c r="D199" s="45" t="s">
        <v>9</v>
      </c>
      <c r="E199" s="50">
        <v>45</v>
      </c>
      <c r="F199" s="6"/>
      <c r="G199" s="4"/>
      <c r="H199" s="47"/>
      <c r="I199" s="46" t="s">
        <v>308</v>
      </c>
    </row>
    <row r="200" spans="2:9" ht="15.75" customHeight="1" x14ac:dyDescent="0.4">
      <c r="B200" s="17" t="s">
        <v>233</v>
      </c>
      <c r="C200" s="2" t="s">
        <v>36</v>
      </c>
      <c r="D200" s="45" t="s">
        <v>234</v>
      </c>
      <c r="E200" s="50">
        <v>275</v>
      </c>
      <c r="F200" s="6"/>
      <c r="G200" s="4"/>
      <c r="H200" s="47"/>
      <c r="I200" s="46" t="s">
        <v>308</v>
      </c>
    </row>
    <row r="201" spans="2:9" ht="15.75" customHeight="1" x14ac:dyDescent="0.4">
      <c r="B201" s="17" t="s">
        <v>233</v>
      </c>
      <c r="C201" s="2" t="s">
        <v>36</v>
      </c>
      <c r="D201" s="45" t="s">
        <v>235</v>
      </c>
      <c r="E201" s="50">
        <v>310</v>
      </c>
      <c r="F201" s="6"/>
      <c r="G201" s="4"/>
      <c r="H201" s="47"/>
      <c r="I201" s="46" t="s">
        <v>308</v>
      </c>
    </row>
    <row r="202" spans="2:9" ht="15.75" customHeight="1" x14ac:dyDescent="0.4">
      <c r="B202" s="17" t="s">
        <v>233</v>
      </c>
      <c r="C202" s="2" t="s">
        <v>36</v>
      </c>
      <c r="D202" s="45" t="s">
        <v>236</v>
      </c>
      <c r="E202" s="50">
        <v>352</v>
      </c>
      <c r="F202" s="6"/>
      <c r="G202" s="4"/>
      <c r="H202" s="47"/>
      <c r="I202" s="46" t="s">
        <v>308</v>
      </c>
    </row>
    <row r="203" spans="2:9" ht="15.75" customHeight="1" x14ac:dyDescent="0.4">
      <c r="B203" s="17" t="s">
        <v>250</v>
      </c>
      <c r="C203" s="2" t="s">
        <v>251</v>
      </c>
      <c r="D203" s="45">
        <v>58700009</v>
      </c>
      <c r="E203" s="50">
        <v>305</v>
      </c>
      <c r="F203" s="6"/>
      <c r="G203" s="4"/>
      <c r="H203" s="47"/>
      <c r="I203" s="46" t="s">
        <v>308</v>
      </c>
    </row>
    <row r="204" spans="2:9" ht="15.75" customHeight="1" x14ac:dyDescent="0.4">
      <c r="B204" s="17" t="s">
        <v>258</v>
      </c>
      <c r="C204" s="2" t="s">
        <v>259</v>
      </c>
      <c r="D204" s="45" t="s">
        <v>260</v>
      </c>
      <c r="E204" s="50">
        <v>27</v>
      </c>
      <c r="F204" s="6"/>
      <c r="G204" s="4"/>
      <c r="H204" s="47"/>
      <c r="I204" s="46" t="s">
        <v>308</v>
      </c>
    </row>
    <row r="205" spans="2:9" ht="15.75" customHeight="1" x14ac:dyDescent="0.4">
      <c r="B205" s="17" t="s">
        <v>279</v>
      </c>
      <c r="C205" s="2" t="s">
        <v>280</v>
      </c>
      <c r="D205" s="45" t="s">
        <v>281</v>
      </c>
      <c r="E205" s="50">
        <v>69</v>
      </c>
      <c r="F205" s="6"/>
      <c r="G205" s="4"/>
      <c r="H205" s="47"/>
      <c r="I205" s="46" t="s">
        <v>308</v>
      </c>
    </row>
    <row r="206" spans="2:9" ht="15.75" customHeight="1" x14ac:dyDescent="0.4">
      <c r="B206" s="17" t="s">
        <v>282</v>
      </c>
      <c r="C206" s="2" t="s">
        <v>280</v>
      </c>
      <c r="D206" s="45" t="s">
        <v>283</v>
      </c>
      <c r="E206" s="50">
        <v>42</v>
      </c>
      <c r="F206" s="6"/>
      <c r="G206" s="4"/>
      <c r="H206" s="47"/>
      <c r="I206" s="46" t="s">
        <v>308</v>
      </c>
    </row>
  </sheetData>
  <sheetProtection insertHyperlinks="0" selectLockedCells="1"/>
  <autoFilter ref="A30:I206" xr:uid="{4D82A6FA-9A36-4FD3-873A-1DBF66663430}">
    <sortState xmlns:xlrd2="http://schemas.microsoft.com/office/spreadsheetml/2017/richdata2" ref="A31:I133">
      <sortCondition ref="I30:I206"/>
    </sortState>
  </autoFilter>
  <sortState xmlns:xlrd2="http://schemas.microsoft.com/office/spreadsheetml/2017/richdata2" ref="B31:I116">
    <sortCondition ref="B31:B116"/>
  </sortState>
  <mergeCells count="13">
    <mergeCell ref="C2:G7"/>
    <mergeCell ref="H11:I11"/>
    <mergeCell ref="H12:I12"/>
    <mergeCell ref="H13:I13"/>
    <mergeCell ref="H14:I14"/>
    <mergeCell ref="H21:I21"/>
    <mergeCell ref="H22:I22"/>
    <mergeCell ref="H23:I23"/>
    <mergeCell ref="H15:I15"/>
    <mergeCell ref="H17:I17"/>
    <mergeCell ref="H18:I18"/>
    <mergeCell ref="H19:I19"/>
    <mergeCell ref="H20:I20"/>
  </mergeCells>
  <phoneticPr fontId="8" type="noConversion"/>
  <conditionalFormatting sqref="H25:H26">
    <cfRule type="cellIs" dxfId="2" priority="4" operator="greaterThan">
      <formula>3000</formula>
    </cfRule>
  </conditionalFormatting>
  <conditionalFormatting sqref="H27">
    <cfRule type="cellIs" dxfId="1" priority="3" operator="greaterThan">
      <formula>1000</formula>
    </cfRule>
  </conditionalFormatting>
  <conditionalFormatting sqref="H28">
    <cfRule type="cellIs" dxfId="0" priority="5" operator="greaterThan">
      <formula>4000</formula>
    </cfRule>
  </conditionalFormatting>
  <hyperlinks>
    <hyperlink ref="D8" r:id="rId1" xr:uid="{23047D50-1FCA-4C9F-801E-F4F3486B3673}"/>
    <hyperlink ref="K81" r:id="rId2" xr:uid="{16B449C4-5D57-4E7B-B8FF-4B60773DC67D}"/>
    <hyperlink ref="K79" r:id="rId3" xr:uid="{0553802A-F2F3-4278-8C60-A8F788C51D7D}"/>
    <hyperlink ref="K80" r:id="rId4" xr:uid="{42F76C8F-D679-4CDF-9047-6C340875E43E}"/>
    <hyperlink ref="K78" r:id="rId5" xr:uid="{6FEF9EE9-863E-4679-AFEA-93F78A55925D}"/>
    <hyperlink ref="K97" r:id="rId6" xr:uid="{654BB0F9-55F5-46FF-8C1E-9195552C0D0C}"/>
    <hyperlink ref="K53" r:id="rId7" xr:uid="{CF84C8AA-AEDA-4F54-80F6-4F7CF9C62751}"/>
    <hyperlink ref="K36" r:id="rId8" display="https://nfpafoundation.org/wp-content/uploads/2023/08/" xr:uid="{5C415A40-22B2-4DDD-8422-6551694D1646}"/>
    <hyperlink ref="K37:K41" r:id="rId9" display="https://nfpafoundation.org/wp-content/uploads/2023/08/" xr:uid="{8B4596C9-783B-4ED3-A25F-F3B8B519D06F}"/>
    <hyperlink ref="K44" r:id="rId10" display="https://nfpafoundation.org/wp-content/uploads/2023/08/" xr:uid="{2B6A2717-DD2E-4D7D-A312-DA7146E9F244}"/>
    <hyperlink ref="K46" r:id="rId11" display="https://nfpafoundation.org/wp-content/uploads/2023/08/" xr:uid="{978890ED-4474-4D87-A7AB-E4C26DC6A783}"/>
    <hyperlink ref="K50" r:id="rId12" display="https://nfpafoundation.org/wp-content/uploads/2023/08/" xr:uid="{2CBE98F1-F7DB-418F-9C09-30BDFADEF9CF}"/>
    <hyperlink ref="K54" r:id="rId13" display="https://nfpafoundation.org/wp-content/uploads/2023/08/" xr:uid="{DE5FA62F-E5C8-4B2F-B62C-8BFDFDA6251B}"/>
    <hyperlink ref="K55" r:id="rId14" display="https://nfpafoundation.org/wp-content/uploads/2023/08/" xr:uid="{A0ECD30D-3A4D-467B-BD49-93C88E81314C}"/>
    <hyperlink ref="K56" r:id="rId15" display="https://nfpafoundation.org/wp-content/uploads/2023/08/" xr:uid="{A0B61DBA-4945-4332-89BF-04C4DCAEF765}"/>
    <hyperlink ref="K57" r:id="rId16" display="https://nfpafoundation.org/wp-content/uploads/2023/08/" xr:uid="{DB55050C-C479-4A0A-9417-E20A201BA0D2}"/>
    <hyperlink ref="K58" r:id="rId17" display="https://nfpafoundation.org/wp-content/uploads/2023/08/" xr:uid="{FCBE4AA4-8970-4211-BA7E-3CCEA57CA287}"/>
    <hyperlink ref="K59" r:id="rId18" display="https://nfpafoundation.org/wp-content/uploads/2023/08/" xr:uid="{FF6D90D1-A720-4405-BCCF-DD8514E7F2FA}"/>
    <hyperlink ref="K60" r:id="rId19" display="https://nfpafoundation.org/wp-content/uploads/2023/08/" xr:uid="{C0A5954A-13C4-4660-A304-AEFEAE31A2E0}"/>
    <hyperlink ref="K61" r:id="rId20" display="https://nfpafoundation.org/wp-content/uploads/2023/08/" xr:uid="{0EA1B7F8-4A82-4282-B5D7-BB090C98851C}"/>
    <hyperlink ref="K62" r:id="rId21" display="https://nfpafoundation.org/wp-content/uploads/2023/08/" xr:uid="{FBE7CFD1-D951-474B-BE5A-1CDA79232DF0}"/>
    <hyperlink ref="K63" r:id="rId22" display="https://nfpafoundation.org/wp-content/uploads/2023/08/" xr:uid="{2D4B5B8D-3BC1-48F7-B38B-94DAE0CF2758}"/>
    <hyperlink ref="K64" r:id="rId23" display="https://nfpafoundation.org/wp-content/uploads/2023/08/" xr:uid="{95D91D04-E7F1-42A9-B459-81E5E5A99BD9}"/>
    <hyperlink ref="K65" r:id="rId24" display="https://nfpafoundation.org/wp-content/uploads/2023/08/" xr:uid="{739293F0-2D47-48D5-876F-7FB17E8D41A1}"/>
    <hyperlink ref="K66" r:id="rId25" display="https://nfpafoundation.org/wp-content/uploads/2023/08/" xr:uid="{5AF49EC9-B371-46F1-B81F-C9916467FFAB}"/>
    <hyperlink ref="K67" r:id="rId26" display="https://nfpafoundation.org/wp-content/uploads/2023/08/" xr:uid="{B74871B4-4BCE-45D7-BDE3-4B85679DD5F2}"/>
    <hyperlink ref="K68" r:id="rId27" display="https://nfpafoundation.org/wp-content/uploads/2023/08/" xr:uid="{BA9059C5-0B50-4963-AC90-51390CAE259F}"/>
    <hyperlink ref="K69" r:id="rId28" display="https://nfpafoundation.org/wp-content/uploads/2023/08/" xr:uid="{557B6B96-47C5-4A1E-B75B-31C700F5BC74}"/>
    <hyperlink ref="K70" r:id="rId29" display="https://nfpafoundation.org/wp-content/uploads/2023/08/" xr:uid="{7171498D-3F75-4B29-9C8D-D3EA6BC84358}"/>
    <hyperlink ref="K71" r:id="rId30" display="https://nfpafoundation.org/wp-content/uploads/2023/08/" xr:uid="{E2D72C46-68FE-42A0-BA4A-894CF5CBB4A6}"/>
    <hyperlink ref="K72" r:id="rId31" xr:uid="{65E9B0BE-94BC-4FF4-A4A7-A6778105E74B}"/>
    <hyperlink ref="K73" r:id="rId32" xr:uid="{BA28B2C2-2BCC-4122-AFEE-0708AA7C8AAA}"/>
  </hyperlinks>
  <pageMargins left="0.25" right="0.25" top="0.75" bottom="0.75" header="0.3" footer="0.3"/>
  <pageSetup scale="67" fitToHeight="0" orientation="landscape" r:id="rId33"/>
  <customProperties>
    <customPr name="EpmWorksheetKeyString_GUID" r:id="rId34"/>
  </customProperties>
  <drawing r:id="rId35"/>
  <legacyDrawing r:id="rId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085c76-093c-4d89-9d92-a0788e39393e" xsi:nil="true"/>
    <lcf76f155ced4ddcb4097134ff3c332f xmlns="89fb7b1c-aaad-4e7f-8ec6-1767741aaa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B16913F85A2F42A062799BCD66DF0E" ma:contentTypeVersion="17" ma:contentTypeDescription="Create a new document." ma:contentTypeScope="" ma:versionID="19c4242d4804d529aebdbe22a6623f53">
  <xsd:schema xmlns:xsd="http://www.w3.org/2001/XMLSchema" xmlns:xs="http://www.w3.org/2001/XMLSchema" xmlns:p="http://schemas.microsoft.com/office/2006/metadata/properties" xmlns:ns2="89fb7b1c-aaad-4e7f-8ec6-1767741aaa3e" xmlns:ns3="47caa9a2-36a8-4491-a3dd-d500c46ea7ff" xmlns:ns4="31085c76-093c-4d89-9d92-a0788e39393e" targetNamespace="http://schemas.microsoft.com/office/2006/metadata/properties" ma:root="true" ma:fieldsID="99bfce1c67389c813075eb8293b05a96" ns2:_="" ns3:_="" ns4:_="">
    <xsd:import namespace="89fb7b1c-aaad-4e7f-8ec6-1767741aaa3e"/>
    <xsd:import namespace="47caa9a2-36a8-4491-a3dd-d500c46ea7ff"/>
    <xsd:import namespace="31085c76-093c-4d89-9d92-a0788e3939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Tags"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fb7b1c-aaad-4e7f-8ec6-1767741aaa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1bb77d-8c7a-4546-8781-0ed649e7b1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caa9a2-36a8-4491-a3dd-d500c46ea7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85c76-093c-4d89-9d92-a0788e39393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07be391-9cc5-4303-a273-dce2db29e5ce}" ma:internalName="TaxCatchAll" ma:showField="CatchAllData" ma:web="31085c76-093c-4d89-9d92-a0788e3939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8A0950-D083-4FBB-B0AF-19EBCAE33E19}">
  <ds:schemaRefs>
    <ds:schemaRef ds:uri="http://schemas.microsoft.com/sharepoint/v3/contenttype/forms"/>
  </ds:schemaRefs>
</ds:datastoreItem>
</file>

<file path=customXml/itemProps2.xml><?xml version="1.0" encoding="utf-8"?>
<ds:datastoreItem xmlns:ds="http://schemas.openxmlformats.org/officeDocument/2006/customXml" ds:itemID="{2D4A1FB6-43E1-43B2-B2EC-C5FD96025E4D}">
  <ds:schemaRefs>
    <ds:schemaRef ds:uri="89fb7b1c-aaad-4e7f-8ec6-1767741aaa3e"/>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31085c76-093c-4d89-9d92-a0788e39393e"/>
    <ds:schemaRef ds:uri="47caa9a2-36a8-4491-a3dd-d500c46ea7ff"/>
    <ds:schemaRef ds:uri="http://schemas.microsoft.com/office/2006/metadata/properties"/>
  </ds:schemaRefs>
</ds:datastoreItem>
</file>

<file path=customXml/itemProps3.xml><?xml version="1.0" encoding="utf-8"?>
<ds:datastoreItem xmlns:ds="http://schemas.openxmlformats.org/officeDocument/2006/customXml" ds:itemID="{239D7C17-FADA-4B2F-830F-7B3234D7FF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fb7b1c-aaad-4e7f-8ec6-1767741aaa3e"/>
    <ds:schemaRef ds:uri="47caa9a2-36a8-4491-a3dd-d500c46ea7ff"/>
    <ds:schemaRef ds:uri="31085c76-093c-4d89-9d92-a0788e3939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Form'!Print_Titles</vt:lpstr>
    </vt:vector>
  </TitlesOfParts>
  <Company>SunSource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McCarthy</dc:creator>
  <cp:lastModifiedBy>Mary Pluta</cp:lastModifiedBy>
  <cp:lastPrinted>2023-09-25T19:17:42Z</cp:lastPrinted>
  <dcterms:created xsi:type="dcterms:W3CDTF">2007-04-12T14:57:38Z</dcterms:created>
  <dcterms:modified xsi:type="dcterms:W3CDTF">2024-09-24T13:46:54Z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0x01010061B16913F85A2F42A062799BCD66DF0E</vt:lpwstr>
  </property>
  <property fmtid="{D5CDD505-2E9C-101B-9397-08002B2CF9AE}" pid="3" name="MediaServiceImageTags">
    <vt:lpwstr/>
  </property>
</Properties>
</file>